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Woche" sheetId="1" r:id="rId1"/>
    <sheet name="So geht’s" sheetId="2" r:id="rId2"/>
    <sheet name="Beispiel" sheetId="3" r:id="rId3"/>
  </sheets>
  <calcPr calcId="191029" fullCalcOnLoad="1"/>
</workbook>
</file>

<file path=xl/sharedStrings.xml><?xml version="1.0" encoding="utf-8"?>
<sst xmlns="http://schemas.openxmlformats.org/spreadsheetml/2006/main" count="59" uniqueCount="59">
  <si>
    <t xml:space="preserve">Dienstplan</t>
  </si>
  <si>
    <t xml:space="preserve">Woche ab Montag</t>
  </si>
  <si>
    <t xml:space="preserve">Betrieb</t>
  </si>
  <si>
    <t xml:space="preserve">So geht es: oben den Montag der Woche eintragen, dann pro Person je Tag Von und Bis als Uhrzeit (z. B. 17:00 und 01:00). Frei = leer lassen. Endet die Schicht nach Mitternacht, trag die Uhrzeit nach Mitternacht ein (z. B. 01:00). Weiße und gelbe Zellen füllst du aus, graue rechnen von selbst.</t>
  </si>
  <si>
    <t xml:space="preserve">Warnfarben</t>
  </si>
  <si>
    <t xml:space="preserve">gelb: über 8 h netto am Tag, oder Ruhezeit unter 11 h</t>
  </si>
  <si>
    <t xml:space="preserve">rot: über 10 h netto am Tag, oder Ruhezeit unter 10 h</t>
  </si>
  <si>
    <t xml:space="preserve">Stand der Regeln: 26.10.2026. Keine Rechtsberatung.</t>
  </si>
  <si>
    <t xml:space="preserve">Name</t>
  </si>
  <si>
    <t xml:space="preserve">Montag</t>
  </si>
  <si>
    <t xml:space="preserve">Dienstag</t>
  </si>
  <si>
    <t xml:space="preserve">Mittwoch</t>
  </si>
  <si>
    <t xml:space="preserve">Donnerstag</t>
  </si>
  <si>
    <t xml:space="preserve">Freitag</t>
  </si>
  <si>
    <t xml:space="preserve">Samstag</t>
  </si>
  <si>
    <t xml:space="preserve">Sonntag</t>
  </si>
  <si>
    <t xml:space="preserve">Summe der Woche</t>
  </si>
  <si>
    <t xml:space="preserve">Hinweis</t>
  </si>
  <si>
    <t xml:space="preserve">Rechenhilfe (nicht ändern): Stunden brutto, Pause, Stunden netto, Ruhezeit je Tag</t>
  </si>
  <si>
    <t xml:space="preserve">Von</t>
  </si>
  <si>
    <t xml:space="preserve">Bis</t>
  </si>
  <si>
    <t xml:space="preserve">Std brutto</t>
  </si>
  <si>
    <t xml:space="preserve">Pause (Min)</t>
  </si>
  <si>
    <t xml:space="preserve">Std netto</t>
  </si>
  <si>
    <t xml:space="preserve">leer = nichts aufgefallen</t>
  </si>
  <si>
    <t xml:space="preserve">Früh</t>
  </si>
  <si>
    <t xml:space="preserve">Spät</t>
  </si>
  <si>
    <t xml:space="preserve">Küche</t>
  </si>
  <si>
    <t xml:space="preserve">Bar</t>
  </si>
  <si>
    <t xml:space="preserve">Stunden netto je Tag</t>
  </si>
  <si>
    <t xml:space="preserve">Personen im Dienst</t>
  </si>
  <si>
    <t xml:space="preserve">Gerechnet wird mit der Anwesenheit von Von bis Bis. Die Pause ist die gesetzliche Mindestpause (§ 4 ArbZG); wer länger Pause macht, hat weniger Stunden netto. Mehr dazu im Blatt „So geht’s“ und unter dienstplan.adieubar.com/ratgeber/arbeitszeitgesetz-gastro.</t>
  </si>
  <si>
    <t xml:space="preserve">Dienstplan für die Gastro: so geht’s</t>
  </si>
  <si>
    <t xml:space="preserve">Eine Vorlage zum Ausfüllen, aus der Adieu Bar in Berlin. Du brauchst dafür kein Konto. Sie ist für Excel gebaut und dort geprüft. Numbers und Google Tabellen öffnen .xlsx-Dateien, dort haben wir sie nicht geprüft.</t>
  </si>
  <si>
    <t xml:space="preserve">1. Woche eintragen</t>
  </si>
  <si>
    <t xml:space="preserve">Im Blatt „Woche“ trägst du oben das Datum des Montags ein. Die Tage darunter füllen sich von selbst.</t>
  </si>
  <si>
    <t xml:space="preserve">2. Team und Zeiten</t>
  </si>
  <si>
    <t xml:space="preserve">Namen unter Früh, Spät, Küche und Bar eintragen (die Bänder kannst du umbenennen). Je Person und Tag trägst du Von und Bis als Uhrzeit ein, zum Beispiel 17:00 und 01:00. Frei heißt: leer lassen. Eine Schicht über Mitternacht trägst du mit der Uhrzeit nach Mitternacht ein, die Vorlage rechnet bis zum nächsten Tag.</t>
  </si>
  <si>
    <t xml:space="preserve">3. Was die Vorlage mitrechnet</t>
  </si>
  <si>
    <t xml:space="preserve">Rechts steht je Person die Summe der Woche: Stunden brutto (so lange ist die Person da), die gesetzliche Mindestpause und Stunden netto. Unten stehen die Stunden netto je Tag und wie viele Leute im Dienst sind.</t>
  </si>
  <si>
    <t xml:space="preserve">Dazu zwei Warnungen, die sich von selbst färben, und ein Text in der Spalte „Hinweis“, damit man sie auch ohne Farbe liest:</t>
  </si>
  <si>
    <t xml:space="preserve">Gelb: über 8 Stunden netto an einem Tag (erlaubt bis 10 Stunden, wenn im Schnitt von sechs Monaten oder 24 Wochen acht Stunden täglich bleiben), oder weniger als 11 Stunden Ruhe bis zur nächsten Schicht (in Gaststätten bis 10 Stunden erlaubt, wenn die Verkürzung innerhalb eines Monats oder von vier Wochen durch eine andere Ruhezeit von mindestens 12 Stunden ausgeglichen wird).</t>
  </si>
  <si>
    <t xml:space="preserve">Rot: über 10 Stunden netto an einem Tag (die Obergrenze in § 3 ArbZG), oder weniger als 10 Stunden Ruhe (weiter als auf 10 Stunden darf auch eine Gaststätte die Ruhezeit nicht verkürzen). Ausnahmen, etwa über einen Tarifvertrag, gibt es, aber sie sind nicht der Normalfall.</t>
  </si>
  <si>
    <t xml:space="preserve">4. Was die Vorlage nicht kann</t>
  </si>
  <si>
    <t xml:space="preserve">Sie prüft nur die Länge des Tages und die Ruhezeit zwischen zwei Tagen. Nicht geprüft werden: Sonntage und Feiertage (Ersatzruhetag, 15 freie Sonntage im Jahr), der Ausgleich der langen Tage über sechs Monate, der Ausgleich einer verkürzten Ruhezeit im Monat, Pausen, die länger oder anders liegen als die Mindestpause, und alles, was für Jugendliche unter 18 gilt (höchstens 8 Stunden am Tag, 12 Stunden Ruhe, Beschäftigung nur bis 22 Uhr ab 16 Jahren). Das steht im Ratgeber: dienstplan.adieubar.com/ratgeber/arbeitszeitgesetz-gastro</t>
  </si>
  <si>
    <t xml:space="preserve">5. Drucken</t>
  </si>
  <si>
    <t xml:space="preserve">Das Blatt „Woche“ ist für Querformat auf A4 eingestellt, eine Seite breit. Die Rechenhilfe rechts (ausgeblendete Spalten) druckt nicht mit.</t>
  </si>
  <si>
    <t xml:space="preserve">6. Das Blatt „Beispiel“</t>
  </si>
  <si>
    <t xml:space="preserve">Zeigt eine ausgefüllte Woche mit erfundenen Namen und Zeiten, damit du siehst, wie die Warnungen aussehen. Es ist nur zum Ansehen.</t>
  </si>
  <si>
    <t xml:space="preserve">Stand der Regeln: 26.10.2026. Das ist keine Rechtsberatung. Prüfe dein Arbeitsrecht im Zweifel mit einer Fachperson oder deinem Steuerbüro.</t>
  </si>
  <si>
    <t xml:space="preserve">Wenn du nicht mehr selbst rechnen willst: Die Adieu-App rechnet diese Regeln im Plan mit und ist für Betriebe kostenlos: dienstplan.adieubar.com/signup</t>
  </si>
  <si>
    <t xml:space="preserve">Dienstplan: Beispiel</t>
  </si>
  <si>
    <t xml:space="preserve">Beispielbar (erfunden)</t>
  </si>
  <si>
    <t xml:space="preserve">BEISPIEL: erfundene Namen und Zeiten, nur zum Ansehen. Nichts davon ist ein echter Plan. Dein Plan kommt ins Blatt „Woche“.</t>
  </si>
  <si>
    <t xml:space="preserve">Beispiel A</t>
  </si>
  <si>
    <t xml:space="preserve">Beispiel B</t>
  </si>
  <si>
    <t xml:space="preserve">Beispiel C</t>
  </si>
  <si>
    <t xml:space="preserve">Beispiel D</t>
  </si>
  <si>
    <t xml:space="preserve">Beispiel E</t>
  </si>
</sst>
</file>

<file path=xl/styles.xml><?xml version="1.0" encoding="utf-8"?>
<styleSheet xmlns="http://schemas.openxmlformats.org/spreadsheetml/2006/main">
  <numFmts count="4">
    <numFmt numFmtId="164" formatCode="dd.mm.yyyy"/>
    <numFmt numFmtId="165" formatCode="hh:mm"/>
    <numFmt numFmtId="166" formatCode="dd.mm."/>
    <numFmt numFmtId="167" formatCode="0.0"/>
  </numFmts>
  <fonts count="13">
    <font>
      <sz val="11"/>
      <name val="Calibri"/>
      <family val="2"/>
    </font>
    <font>
      <b/>
      <sz val="11"/>
      <name val="Calibri"/>
      <family val="2"/>
    </font>
    <font>
      <b/>
      <sz val="18"/>
      <color rgb="FF283045"/>
      <name val="Calibri"/>
      <family val="2"/>
    </font>
    <font>
      <b/>
      <sz val="11"/>
      <color rgb="FF283045"/>
      <name val="Calibri"/>
      <family val="2"/>
    </font>
    <font>
      <i/>
      <sz val="10"/>
      <color rgb="FF4A4F5C"/>
      <name val="Calibri"/>
      <family val="2"/>
    </font>
    <font>
      <sz val="10"/>
      <color rgb="FF4A3500"/>
      <name val="Calibri"/>
      <family val="2"/>
    </font>
    <font>
      <b/>
      <sz val="10"/>
      <color rgb="FF7A1010"/>
      <name val="Calibri"/>
      <family val="2"/>
    </font>
    <font>
      <sz val="10"/>
      <color rgb="FF4A4F5C"/>
      <name val="Calibri"/>
      <family val="2"/>
    </font>
    <font>
      <b/>
      <sz val="11"/>
      <color rgb="FFFFFFFF"/>
      <name val="Calibri"/>
      <family val="2"/>
    </font>
    <font>
      <b/>
      <sz val="10"/>
      <color rgb="FFFFFFFF"/>
      <name val="Calibri"/>
      <family val="2"/>
    </font>
    <font>
      <sz val="9"/>
      <color rgb="FF6B7080"/>
      <name val="Calibri"/>
      <family val="2"/>
    </font>
    <font>
      <sz val="11"/>
      <color rgb="FF4A3500"/>
      <name val="Calibri"/>
      <family val="2"/>
    </font>
    <font>
      <b/>
      <sz val="11"/>
      <color rgb="FF7A1010"/>
      <name val="Calibri"/>
      <family val="2"/>
    </font>
  </fonts>
  <fills count="8">
    <fill>
      <patternFill patternType="none"/>
    </fill>
    <fill>
      <patternFill patternType="gray125"/>
    </fill>
    <fill>
      <patternFill patternType="solid">
        <fgColor rgb="FFFFF8DC"/>
        <bgColor indexed="64"/>
      </patternFill>
    </fill>
    <fill>
      <patternFill patternType="solid">
        <fgColor rgb="FFFFE08A"/>
        <bgColor indexed="64"/>
      </patternFill>
    </fill>
    <fill>
      <patternFill patternType="solid">
        <fgColor rgb="FFF4B8B0"/>
        <bgColor indexed="64"/>
      </patternFill>
    </fill>
    <fill>
      <patternFill patternType="solid">
        <fgColor rgb="FF283045"/>
        <bgColor indexed="64"/>
      </patternFill>
    </fill>
    <fill>
      <patternFill patternType="solid">
        <fgColor rgb="FFE4E7EE"/>
        <bgColor indexed="64"/>
      </patternFill>
    </fill>
    <fill>
      <patternFill patternType="solid">
        <fgColor rgb="FFF3F4F7"/>
        <bgColor indexed="64"/>
      </patternFill>
    </fill>
  </fills>
  <borders count="5">
    <border>
      <left/>
      <right/>
      <top/>
      <bottom/>
      <diagonal/>
    </border>
    <border>
      <left style="thin">
        <color rgb="FF283045"/>
      </left>
      <right style="thin">
        <color rgb="FF283045"/>
      </right>
      <top style="thin">
        <color rgb="FF283045"/>
      </top>
      <bottom style="thin">
        <color rgb="FF283045"/>
      </bottom>
      <diagonal/>
    </border>
    <border>
      <left style="thin">
        <color rgb="FFB58900"/>
      </left>
      <right style="thin">
        <color rgb="FFB58900"/>
      </right>
      <top style="thin">
        <color rgb="FFB58900"/>
      </top>
      <bottom style="thin">
        <color rgb="FFB58900"/>
      </bottom>
      <diagonal/>
    </border>
    <border>
      <left style="thin">
        <color rgb="FFB3261E"/>
      </left>
      <right style="thin">
        <color rgb="FFB3261E"/>
      </right>
      <top style="thin">
        <color rgb="FFB3261E"/>
      </top>
      <bottom style="thin">
        <color rgb="FFB3261E"/>
      </bottom>
      <diagonal/>
    </border>
    <border>
      <left style="thin">
        <color rgb="FFB8BCC6"/>
      </left>
      <right style="thin">
        <color rgb="FFB8BCC6"/>
      </right>
      <top style="thin">
        <color rgb="FFB8BCC6"/>
      </top>
      <bottom style="thin">
        <color rgb="FFB8BCC6"/>
      </bottom>
      <diagonal/>
    </border>
  </borders>
  <cellStyleXfs count="1">
    <xf numFmtId="0" fontId="0" fillId="0" borderId="0"/>
  </cellStyleXfs>
  <cellXfs count="34">
    <xf numFmtId="0" fontId="0" fillId="0" borderId="0" xfId="0"/>
    <xf numFmtId="0" fontId="1" fillId="0" borderId="0" xfId="0" applyFont="1"/>
    <xf numFmtId="164" fontId="0" fillId="0" borderId="0" xfId="0" applyNumberFormat="1"/>
    <xf numFmtId="165" fontId="0" fillId="0" borderId="0" xfId="0" applyNumberFormat="1"/>
    <xf numFmtId="0" fontId="0" fillId="0" borderId="0" xfId="0" applyAlignment="1">
      <alignment wrapText="1" vertical="top"/>
    </xf>
    <xf numFmtId="0" fontId="1" fillId="0" borderId="0" xfId="0" applyFont="1" applyAlignment="1">
      <alignment wrapText="1" vertical="top"/>
    </xf>
    <xf numFmtId="0" fontId="2" fillId="0" borderId="0" xfId="0" applyFont="1" applyAlignment="1">
      <alignment vertical="center"/>
    </xf>
    <xf numFmtId="0" fontId="3" fillId="0" borderId="0" xfId="0" applyFont="1" applyAlignment="1">
      <alignment vertical="center"/>
    </xf>
    <xf numFmtId="164" fontId="0" fillId="2" borderId="1" xfId="0" applyFont="1" applyFill="1" applyBorder="1" applyNumberFormat="1" applyAlignment="1">
      <alignment horizontal="center" vertical="center"/>
    </xf>
    <xf numFmtId="0" fontId="0" fillId="2" borderId="1" xfId="0" applyFont="1" applyFill="1" applyBorder="1" applyAlignment="1">
      <alignment vertical="center"/>
    </xf>
    <xf numFmtId="0" fontId="4" fillId="0" borderId="0" xfId="0" applyFont="1" applyAlignment="1">
      <alignment vertical="center" wrapText="1"/>
    </xf>
    <xf numFmtId="0" fontId="5" fillId="3" borderId="2" xfId="0" applyFont="1" applyFill="1" applyBorder="1" applyAlignment="1">
      <alignment vertical="center"/>
    </xf>
    <xf numFmtId="0" fontId="6" fillId="4" borderId="3" xfId="0" applyFont="1" applyFill="1" applyBorder="1" applyAlignment="1">
      <alignment vertical="center"/>
    </xf>
    <xf numFmtId="0" fontId="7" fillId="0" borderId="0" xfId="0" applyFont="1" applyAlignment="1">
      <alignment vertical="center"/>
    </xf>
    <xf numFmtId="0" fontId="8" fillId="5" borderId="1" xfId="0" applyFont="1" applyFill="1" applyBorder="1" applyAlignment="1">
      <alignment horizontal="center" vertical="center"/>
    </xf>
    <xf numFmtId="166" fontId="9" fillId="5" borderId="1" xfId="0" applyFont="1" applyFill="1" applyBorder="1" applyNumberFormat="1" applyAlignment="1">
      <alignment horizontal="center" vertical="center"/>
    </xf>
    <xf numFmtId="0" fontId="9" fillId="5" borderId="1" xfId="0" applyFont="1" applyFill="1" applyBorder="1" applyAlignment="1">
      <alignment horizontal="center" vertical="center" wrapText="1"/>
    </xf>
    <xf numFmtId="0" fontId="3" fillId="6" borderId="4" xfId="0" applyFont="1" applyFill="1" applyBorder="1" applyAlignment="1">
      <alignment vertical="center" indent="1"/>
    </xf>
    <xf numFmtId="0" fontId="0" fillId="0" borderId="4" xfId="0" applyFont="1" applyBorder="1" applyAlignment="1">
      <alignment vertical="center" indent="1"/>
    </xf>
    <xf numFmtId="165" fontId="0" fillId="0" borderId="4" xfId="0" applyFont="1" applyBorder="1" applyNumberFormat="1" applyAlignment="1">
      <alignment horizontal="center" vertical="center"/>
    </xf>
    <xf numFmtId="167" fontId="0" fillId="7" borderId="4" xfId="0" applyFont="1" applyFill="1" applyBorder="1" applyNumberFormat="1" applyAlignment="1">
      <alignment horizontal="center" vertical="center"/>
    </xf>
    <xf numFmtId="1" fontId="0" fillId="7" borderId="4" xfId="0" applyFont="1" applyFill="1" applyBorder="1" applyNumberFormat="1" applyAlignment="1">
      <alignment horizontal="center" vertical="center"/>
    </xf>
    <xf numFmtId="0" fontId="6" fillId="0" borderId="4" xfId="0" applyFont="1" applyBorder="1" applyAlignment="1">
      <alignment vertical="center" wrapText="1"/>
    </xf>
    <xf numFmtId="2" fontId="10" fillId="0" borderId="0" xfId="0" applyFont="1" applyNumberFormat="1"/>
    <xf numFmtId="1" fontId="10" fillId="0" borderId="0" xfId="0" applyFont="1" applyNumberFormat="1"/>
    <xf numFmtId="167" fontId="3" fillId="6" borderId="4" xfId="0" applyFont="1" applyFill="1" applyBorder="1" applyNumberFormat="1" applyAlignment="1">
      <alignment horizontal="center" vertical="center"/>
    </xf>
    <xf numFmtId="1" fontId="3" fillId="6" borderId="4" xfId="0" applyFont="1" applyFill="1" applyBorder="1" applyNumberFormat="1" applyAlignment="1">
      <alignment horizontal="center" vertical="center"/>
    </xf>
    <xf numFmtId="0" fontId="2" fillId="0" borderId="0" xfId="0" applyFont="1"/>
    <xf numFmtId="0" fontId="0" fillId="0" borderId="0" xfId="0" applyFont="1" applyAlignment="1">
      <alignment vertical="top" wrapText="1"/>
    </xf>
    <xf numFmtId="0" fontId="3" fillId="0" borderId="0" xfId="0" applyFont="1"/>
    <xf numFmtId="0" fontId="11" fillId="3" borderId="0" xfId="0" applyFont="1" applyFill="1" applyAlignment="1">
      <alignment vertical="top" wrapText="1"/>
    </xf>
    <xf numFmtId="0" fontId="12" fillId="4" borderId="0" xfId="0" applyFont="1" applyFill="1" applyAlignment="1">
      <alignment vertical="top" wrapText="1"/>
    </xf>
    <xf numFmtId="0" fontId="4" fillId="0" borderId="0" xfId="0" applyFont="1" applyAlignment="1">
      <alignment vertical="top" wrapText="1"/>
    </xf>
    <xf numFmtId="0" fontId="12" fillId="4" borderId="3" xfId="0" applyFont="1" applyFill="1" applyBorder="1" applyAlignment="1">
      <alignment horizontal="center" vertical="center"/>
    </xf>
  </cellXfs>
  <cellStyles count="1">
    <cellStyle name="Normal" xfId="0" builtinId="0"/>
  </cellStyles>
  <dxfs count="2">
    <dxf>
      <font>
        <b/>
        <color rgb="FF7A1010"/>
      </font>
      <fill>
        <patternFill patternType="solid">
          <fgColor rgb="FFF4B8B0"/>
          <bgColor rgb="FFF4B8B0"/>
        </patternFill>
      </fill>
    </dxf>
    <dxf>
      <font>
        <color rgb="FF4A3500"/>
      </font>
      <fill>
        <patternFill patternType="solid">
          <fgColor rgb="FFFFE08A"/>
          <bgColor rgb="FFFFE08A"/>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283045"/>
    <pageSetUpPr fitToPage="1"/>
  </sheetPr>
  <sheetViews>
    <sheetView workbookViewId="0" showGridLines="0" tabSelected="1">
      <pane xSplit="1" ySplit="7" topLeftCell="B8" activePane="bottomRight" state="frozen"/>
    </sheetView>
  </sheetViews>
  <sheetFormatPr defaultRowHeight="15"/>
  <cols>
    <col min="1" max="1" width="24" customWidth="1"/>
    <col min="2" max="2" width="7.4" customWidth="1"/>
    <col min="3" max="3" width="7.4" customWidth="1"/>
    <col min="4" max="4" width="7.4" customWidth="1"/>
    <col min="5" max="5" width="7.4" customWidth="1"/>
    <col min="6" max="6" width="7.4" customWidth="1"/>
    <col min="7" max="7" width="7.4" customWidth="1"/>
    <col min="8" max="8" width="7.4" customWidth="1"/>
    <col min="9" max="9" width="7.4" customWidth="1"/>
    <col min="10" max="10" width="7.4" customWidth="1"/>
    <col min="11" max="11" width="7.4" customWidth="1"/>
    <col min="12" max="12" width="7.4" customWidth="1"/>
    <col min="13" max="13" width="7.4" customWidth="1"/>
    <col min="14" max="14" width="7.4" customWidth="1"/>
    <col min="15" max="15" width="7.4" customWidth="1"/>
    <col min="16" max="16" width="9.5" customWidth="1"/>
    <col min="17" max="17" width="10.5" customWidth="1"/>
    <col min="18" max="18" width="9.5" customWidth="1"/>
    <col min="19" max="19" width="42" customWidth="1"/>
    <col min="20" max="20" width="2" customWidth="1"/>
    <col min="21" max="21" width="8" customWidth="1" hidden="1"/>
    <col min="22" max="22" width="8" customWidth="1" hidden="1"/>
    <col min="23" max="23" width="8" customWidth="1" hidden="1"/>
    <col min="24" max="24" width="8" customWidth="1" hidden="1"/>
    <col min="25" max="25" width="8" customWidth="1" hidden="1"/>
    <col min="26" max="26" width="8" customWidth="1" hidden="1"/>
    <col min="27" max="27" width="8" customWidth="1" hidden="1"/>
    <col min="28" max="28" width="8" customWidth="1" hidden="1"/>
    <col min="29" max="29" width="8" customWidth="1" hidden="1"/>
    <col min="30" max="30" width="8" customWidth="1" hidden="1"/>
    <col min="31" max="31" width="8" customWidth="1" hidden="1"/>
    <col min="32" max="32" width="8" customWidth="1" hidden="1"/>
    <col min="33" max="33" width="8" customWidth="1" hidden="1"/>
    <col min="34" max="34" width="8" customWidth="1" hidden="1"/>
    <col min="35" max="35" width="8" customWidth="1" hidden="1"/>
    <col min="36" max="36" width="8" customWidth="1" hidden="1"/>
    <col min="37" max="37" width="8" customWidth="1" hidden="1"/>
    <col min="38" max="38" width="8" customWidth="1" hidden="1"/>
    <col min="39" max="39" width="8" customWidth="1" hidden="1"/>
    <col min="40" max="40" width="8" customWidth="1" hidden="1"/>
    <col min="41" max="41" width="8" customWidth="1" hidden="1"/>
    <col min="42" max="42" width="8" customWidth="1" hidden="1"/>
    <col min="43" max="43" width="8" customWidth="1" hidden="1"/>
    <col min="44" max="44" width="8" customWidth="1" hidden="1"/>
    <col min="45" max="45" width="8" customWidth="1" hidden="1"/>
    <col min="46" max="46" width="8" customWidth="1" hidden="1"/>
    <col min="47" max="47" width="8" customWidth="1" hidden="1"/>
  </cols>
  <sheetData>
    <row r="1" ht="30" customHeight="1">
      <c r="A1" t="s" s="6">
        <v>0</v>
      </c>
    </row>
    <row r="2" ht="22" customHeight="1">
      <c r="A2" t="s" s="7">
        <v>1</v>
      </c>
      <c r="B2" s="8"/>
      <c r="C2" s="8"/>
      <c r="F2" t="s" s="7">
        <v>2</v>
      </c>
      <c r="G2" s="9"/>
      <c r="H2" s="9"/>
      <c r="I2" s="9"/>
      <c r="J2" s="9"/>
      <c r="K2" s="9"/>
    </row>
    <row r="3" ht="30" customHeight="1">
      <c r="A3" t="s" s="10">
        <v>3</v>
      </c>
      <c r="B3" s="10"/>
      <c r="C3" s="10"/>
      <c r="D3" s="10"/>
      <c r="E3" s="10"/>
      <c r="F3" s="10"/>
      <c r="G3" s="10"/>
      <c r="H3" s="10"/>
      <c r="I3" s="10"/>
      <c r="J3" s="10"/>
      <c r="K3" s="10"/>
      <c r="L3" s="10"/>
      <c r="M3" s="10"/>
      <c r="N3" s="10"/>
      <c r="O3" s="10"/>
      <c r="P3" s="10"/>
      <c r="Q3" s="10"/>
      <c r="R3" s="10"/>
      <c r="S3" s="10"/>
    </row>
    <row r="4" ht="20" customHeight="1">
      <c r="A4" t="s" s="7">
        <v>4</v>
      </c>
      <c r="B4" t="s" s="11">
        <v>5</v>
      </c>
      <c r="C4" s="11"/>
      <c r="D4" s="11"/>
      <c r="E4" s="11"/>
      <c r="F4" s="11"/>
      <c r="G4" s="11"/>
      <c r="H4" s="11"/>
      <c r="I4" t="s" s="12">
        <v>6</v>
      </c>
      <c r="J4" s="12"/>
      <c r="K4" s="12"/>
      <c r="L4" s="12"/>
      <c r="M4" s="12"/>
      <c r="N4" s="12"/>
      <c r="O4" s="12"/>
      <c r="P4" t="s" s="13">
        <v>7</v>
      </c>
      <c r="Q4" s="13"/>
      <c r="R4" s="13"/>
      <c r="S4" s="13"/>
    </row>
    <row r="5" ht="22" customHeight="1">
      <c r="A5" t="s" s="14">
        <v>8</v>
      </c>
      <c r="B5" t="s" s="14">
        <v>9</v>
      </c>
      <c r="C5" s="14"/>
      <c r="D5" t="s" s="14">
        <v>10</v>
      </c>
      <c r="E5" s="14"/>
      <c r="F5" t="s" s="14">
        <v>11</v>
      </c>
      <c r="G5" s="14"/>
      <c r="H5" t="s" s="14">
        <v>12</v>
      </c>
      <c r="I5" s="14"/>
      <c r="J5" t="s" s="14">
        <v>13</v>
      </c>
      <c r="K5" s="14"/>
      <c r="L5" t="s" s="14">
        <v>14</v>
      </c>
      <c r="M5" s="14"/>
      <c r="N5" t="s" s="14">
        <v>15</v>
      </c>
      <c r="O5" s="14"/>
      <c r="P5" t="s" s="14">
        <v>16</v>
      </c>
      <c r="Q5" s="14"/>
      <c r="R5" s="14"/>
      <c r="S5" t="s" s="14">
        <v>17</v>
      </c>
      <c r="U5" t="s" s="13">
        <v>18</v>
      </c>
    </row>
    <row r="6" ht="20" customHeight="1">
      <c r="A6" s="14"/>
      <c r="B6" s="15" t="str">
        <f>IF($B2="","",$B2+0)</f>
        <v/>
      </c>
      <c r="C6" s="15"/>
      <c r="D6" s="15" t="str">
        <f>IF($B2="","",$B2+1)</f>
        <v/>
      </c>
      <c r="E6" s="15"/>
      <c r="F6" s="15" t="str">
        <f>IF($B2="","",$B2+2)</f>
        <v/>
      </c>
      <c r="G6" s="15"/>
      <c r="H6" s="15" t="str">
        <f>IF($B2="","",$B2+3)</f>
        <v/>
      </c>
      <c r="I6" s="15"/>
      <c r="J6" s="15" t="str">
        <f>IF($B2="","",$B2+4)</f>
        <v/>
      </c>
      <c r="K6" s="15"/>
      <c r="L6" s="15" t="str">
        <f>IF($B2="","",$B2+5)</f>
        <v/>
      </c>
      <c r="M6" s="15"/>
      <c r="N6" s="15" t="str">
        <f>IF($B2="","",$B2+6)</f>
        <v/>
      </c>
      <c r="O6" s="15"/>
      <c r="P6" s="14"/>
      <c r="Q6" s="14"/>
      <c r="R6" s="14"/>
      <c r="S6" s="14"/>
    </row>
    <row r="7" ht="30" customHeight="1">
      <c r="A7" s="14"/>
      <c r="B7" t="s" s="16">
        <v>19</v>
      </c>
      <c r="C7" t="s" s="16">
        <v>20</v>
      </c>
      <c r="D7" t="s" s="16">
        <v>19</v>
      </c>
      <c r="E7" t="s" s="16">
        <v>20</v>
      </c>
      <c r="F7" t="s" s="16">
        <v>19</v>
      </c>
      <c r="G7" t="s" s="16">
        <v>20</v>
      </c>
      <c r="H7" t="s" s="16">
        <v>19</v>
      </c>
      <c r="I7" t="s" s="16">
        <v>20</v>
      </c>
      <c r="J7" t="s" s="16">
        <v>19</v>
      </c>
      <c r="K7" t="s" s="16">
        <v>20</v>
      </c>
      <c r="L7" t="s" s="16">
        <v>19</v>
      </c>
      <c r="M7" t="s" s="16">
        <v>20</v>
      </c>
      <c r="N7" t="s" s="16">
        <v>19</v>
      </c>
      <c r="O7" t="s" s="16">
        <v>20</v>
      </c>
      <c r="P7" t="s" s="16">
        <v>21</v>
      </c>
      <c r="Q7" t="s" s="16">
        <v>22</v>
      </c>
      <c r="R7" t="s" s="16">
        <v>23</v>
      </c>
      <c r="S7" t="s" s="16">
        <v>24</v>
      </c>
    </row>
    <row r="8">
      <c r="A8" t="s" s="17">
        <v>25</v>
      </c>
      <c r="B8" s="17"/>
      <c r="C8" s="17"/>
      <c r="D8" s="17"/>
      <c r="E8" s="17"/>
      <c r="F8" s="17"/>
      <c r="G8" s="17"/>
      <c r="H8" s="17"/>
      <c r="I8" s="17"/>
      <c r="J8" s="17"/>
      <c r="K8" s="17"/>
      <c r="L8" s="17"/>
      <c r="M8" s="17"/>
      <c r="N8" s="17"/>
      <c r="O8" s="17"/>
      <c r="P8" s="17"/>
      <c r="Q8" s="17"/>
      <c r="R8" s="17"/>
      <c r="S8" s="17"/>
    </row>
    <row r="9" ht="30" customHeight="1">
      <c r="A9" s="18"/>
      <c r="B9" s="19"/>
      <c r="C9" s="19"/>
      <c r="D9" s="19"/>
      <c r="E9" s="19"/>
      <c r="F9" s="19"/>
      <c r="G9" s="19"/>
      <c r="H9" s="19"/>
      <c r="I9" s="19"/>
      <c r="J9" s="19"/>
      <c r="K9" s="19"/>
      <c r="L9" s="19"/>
      <c r="M9" s="19"/>
      <c r="N9" s="19"/>
      <c r="O9" s="19"/>
      <c r="P9" s="20">
        <f>SUM(U9:AA9)</f>
        <v>0</v>
      </c>
      <c r="Q9" s="21">
        <f>SUM(AB9:AH9)</f>
        <v>0</v>
      </c>
      <c r="R9" s="20">
        <f>SUM(AI9:AO9)</f>
        <v>0</v>
      </c>
      <c r="S9" s="22" t="str">
        <f>TRIM(IF(AI9&gt;10,"Mo über 10 h. ",IF(AI9&gt;8,"Mo über 8 h. ",""))&amp;IF(AJ9&gt;10,"Di über 10 h. ",IF(AJ9&gt;8,"Di über 8 h. ",""))&amp;IF(AK9&gt;10,"Mi über 10 h. ",IF(AK9&gt;8,"Mi über 8 h. ",""))&amp;IF(AL9&gt;10,"Do über 10 h. ",IF(AL9&gt;8,"Do über 8 h. ",""))&amp;IF(AM9&gt;10,"Fr über 10 h. ",IF(AM9&gt;8,"Fr über 8 h. ",""))&amp;IF(AN9&gt;10,"Sa über 10 h. ",IF(AN9&gt;8,"Sa über 8 h. ",""))&amp;IF(AO9&gt;10,"So über 10 h. ",IF(AO9&gt;8,"So über 8 h. ",""))&amp;IF(ISNUMBER(AP9),IF(AP9&lt;10,"Ruhezeit Mo–Di unter 10 h. ",IF(AP9&lt;11,"Ruhezeit Mo–Di unter 11 h. ","")),"")&amp;IF(ISNUMBER(AQ9),IF(AQ9&lt;10,"Ruhezeit Di–Mi unter 10 h. ",IF(AQ9&lt;11,"Ruhezeit Di–Mi unter 11 h. ","")),"")&amp;IF(ISNUMBER(AR9),IF(AR9&lt;10,"Ruhezeit Mi–Do unter 10 h. ",IF(AR9&lt;11,"Ruhezeit Mi–Do unter 11 h. ","")),"")&amp;IF(ISNUMBER(AS9),IF(AS9&lt;10,"Ruhezeit Do–Fr unter 10 h. ",IF(AS9&lt;11,"Ruhezeit Do–Fr unter 11 h. ","")),"")&amp;IF(ISNUMBER(AT9),IF(AT9&lt;10,"Ruhezeit Fr–Sa unter 10 h. ",IF(AT9&lt;11,"Ruhezeit Fr–Sa unter 11 h. ","")),"")&amp;IF(ISNUMBER(AU9),IF(AU9&lt;10,"Ruhezeit Sa–So unter 10 h. ",IF(AU9&lt;11,"Ruhezeit Sa–So unter 11 h. ","")),""))</f>
        <v/>
      </c>
      <c r="U9" s="23">
        <f>IF(AND(ISNUMBER(B9),ISNUMBER(C9)),ROUND(MOD(C9-B9,1)*24,4),0)</f>
        <v>0</v>
      </c>
      <c r="V9" s="23">
        <f>IF(AND(ISNUMBER(D9),ISNUMBER(E9)),ROUND(MOD(E9-D9,1)*24,4),0)</f>
        <v>0</v>
      </c>
      <c r="W9" s="23">
        <f>IF(AND(ISNUMBER(F9),ISNUMBER(G9)),ROUND(MOD(G9-F9,1)*24,4),0)</f>
        <v>0</v>
      </c>
      <c r="X9" s="23">
        <f>IF(AND(ISNUMBER(H9),ISNUMBER(I9)),ROUND(MOD(I9-H9,1)*24,4),0)</f>
        <v>0</v>
      </c>
      <c r="Y9" s="23">
        <f>IF(AND(ISNUMBER(J9),ISNUMBER(K9)),ROUND(MOD(K9-J9,1)*24,4),0)</f>
        <v>0</v>
      </c>
      <c r="Z9" s="23">
        <f>IF(AND(ISNUMBER(L9),ISNUMBER(M9)),ROUND(MOD(M9-L9,1)*24,4),0)</f>
        <v>0</v>
      </c>
      <c r="AA9" s="23">
        <f>IF(AND(ISNUMBER(N9),ISNUMBER(O9)),ROUND(MOD(O9-N9,1)*24,4),0)</f>
        <v>0</v>
      </c>
      <c r="AB9" s="24">
        <f>IF(U9&lt;=6,0,IF(U9&lt;=6.5,ROUND((U9-6)*60,0),IF(U9&lt;=9.5,30,IF(U9&lt;=9.75,ROUND((U9-9)*60,0),45))))</f>
        <v>0</v>
      </c>
      <c r="AC9" s="24">
        <f>IF(V9&lt;=6,0,IF(V9&lt;=6.5,ROUND((V9-6)*60,0),IF(V9&lt;=9.5,30,IF(V9&lt;=9.75,ROUND((V9-9)*60,0),45))))</f>
        <v>0</v>
      </c>
      <c r="AD9" s="24">
        <f>IF(W9&lt;=6,0,IF(W9&lt;=6.5,ROUND((W9-6)*60,0),IF(W9&lt;=9.5,30,IF(W9&lt;=9.75,ROUND((W9-9)*60,0),45))))</f>
        <v>0</v>
      </c>
      <c r="AE9" s="24">
        <f>IF(X9&lt;=6,0,IF(X9&lt;=6.5,ROUND((X9-6)*60,0),IF(X9&lt;=9.5,30,IF(X9&lt;=9.75,ROUND((X9-9)*60,0),45))))</f>
        <v>0</v>
      </c>
      <c r="AF9" s="24">
        <f>IF(Y9&lt;=6,0,IF(Y9&lt;=6.5,ROUND((Y9-6)*60,0),IF(Y9&lt;=9.5,30,IF(Y9&lt;=9.75,ROUND((Y9-9)*60,0),45))))</f>
        <v>0</v>
      </c>
      <c r="AG9" s="24">
        <f>IF(Z9&lt;=6,0,IF(Z9&lt;=6.5,ROUND((Z9-6)*60,0),IF(Z9&lt;=9.5,30,IF(Z9&lt;=9.75,ROUND((Z9-9)*60,0),45))))</f>
        <v>0</v>
      </c>
      <c r="AH9" s="24">
        <f>IF(AA9&lt;=6,0,IF(AA9&lt;=6.5,ROUND((AA9-6)*60,0),IF(AA9&lt;=9.5,30,IF(AA9&lt;=9.75,ROUND((AA9-9)*60,0),45))))</f>
        <v>0</v>
      </c>
      <c r="AI9" s="23">
        <f>U9-AB9/60</f>
        <v>0</v>
      </c>
      <c r="AJ9" s="23">
        <f>V9-AC9/60</f>
        <v>0</v>
      </c>
      <c r="AK9" s="23">
        <f>W9-AD9/60</f>
        <v>0</v>
      </c>
      <c r="AL9" s="23">
        <f>X9-AE9/60</f>
        <v>0</v>
      </c>
      <c r="AM9" s="23">
        <f>Y9-AF9/60</f>
        <v>0</v>
      </c>
      <c r="AN9" s="23">
        <f>Z9-AG9/60</f>
        <v>0</v>
      </c>
      <c r="AO9" s="23">
        <f>AA9-AH9/60</f>
        <v>0</v>
      </c>
      <c r="AP9" s="23" t="str">
        <f>IF(AND(ISNUMBER(B9),ISNUMBER(C9),ISNUMBER(D9)),ROUND(IF(C9&gt;B9,1-C9+D9,D9-C9)*24,4),"")</f>
        <v/>
      </c>
      <c r="AQ9" s="23" t="str">
        <f>IF(AND(ISNUMBER(D9),ISNUMBER(E9),ISNUMBER(F9)),ROUND(IF(E9&gt;D9,1-E9+F9,F9-E9)*24,4),"")</f>
        <v/>
      </c>
      <c r="AR9" s="23" t="str">
        <f>IF(AND(ISNUMBER(F9),ISNUMBER(G9),ISNUMBER(H9)),ROUND(IF(G9&gt;F9,1-G9+H9,H9-G9)*24,4),"")</f>
        <v/>
      </c>
      <c r="AS9" s="23" t="str">
        <f>IF(AND(ISNUMBER(H9),ISNUMBER(I9),ISNUMBER(J9)),ROUND(IF(I9&gt;H9,1-I9+J9,J9-I9)*24,4),"")</f>
        <v/>
      </c>
      <c r="AT9" s="23" t="str">
        <f>IF(AND(ISNUMBER(J9),ISNUMBER(K9),ISNUMBER(L9)),ROUND(IF(K9&gt;J9,1-K9+L9,L9-K9)*24,4),"")</f>
        <v/>
      </c>
      <c r="AU9" s="23" t="str">
        <f>IF(AND(ISNUMBER(L9),ISNUMBER(M9),ISNUMBER(N9)),ROUND(IF(M9&gt;L9,1-M9+N9,N9-M9)*24,4),"")</f>
        <v/>
      </c>
    </row>
    <row r="10" ht="30" customHeight="1">
      <c r="A10" s="18"/>
      <c r="B10" s="19"/>
      <c r="C10" s="19"/>
      <c r="D10" s="19"/>
      <c r="E10" s="19"/>
      <c r="F10" s="19"/>
      <c r="G10" s="19"/>
      <c r="H10" s="19"/>
      <c r="I10" s="19"/>
      <c r="J10" s="19"/>
      <c r="K10" s="19"/>
      <c r="L10" s="19"/>
      <c r="M10" s="19"/>
      <c r="N10" s="19"/>
      <c r="O10" s="19"/>
      <c r="P10" s="20">
        <f>SUM(U10:AA10)</f>
        <v>0</v>
      </c>
      <c r="Q10" s="21">
        <f>SUM(AB10:AH10)</f>
        <v>0</v>
      </c>
      <c r="R10" s="20">
        <f>SUM(AI10:AO10)</f>
        <v>0</v>
      </c>
      <c r="S10" s="22" t="str">
        <f>TRIM(IF(AI10&gt;10,"Mo über 10 h. ",IF(AI10&gt;8,"Mo über 8 h. ",""))&amp;IF(AJ10&gt;10,"Di über 10 h. ",IF(AJ10&gt;8,"Di über 8 h. ",""))&amp;IF(AK10&gt;10,"Mi über 10 h. ",IF(AK10&gt;8,"Mi über 8 h. ",""))&amp;IF(AL10&gt;10,"Do über 10 h. ",IF(AL10&gt;8,"Do über 8 h. ",""))&amp;IF(AM10&gt;10,"Fr über 10 h. ",IF(AM10&gt;8,"Fr über 8 h. ",""))&amp;IF(AN10&gt;10,"Sa über 10 h. ",IF(AN10&gt;8,"Sa über 8 h. ",""))&amp;IF(AO10&gt;10,"So über 10 h. ",IF(AO10&gt;8,"So über 8 h. ",""))&amp;IF(ISNUMBER(AP10),IF(AP10&lt;10,"Ruhezeit Mo–Di unter 10 h. ",IF(AP10&lt;11,"Ruhezeit Mo–Di unter 11 h. ","")),"")&amp;IF(ISNUMBER(AQ10),IF(AQ10&lt;10,"Ruhezeit Di–Mi unter 10 h. ",IF(AQ10&lt;11,"Ruhezeit Di–Mi unter 11 h. ","")),"")&amp;IF(ISNUMBER(AR10),IF(AR10&lt;10,"Ruhezeit Mi–Do unter 10 h. ",IF(AR10&lt;11,"Ruhezeit Mi–Do unter 11 h. ","")),"")&amp;IF(ISNUMBER(AS10),IF(AS10&lt;10,"Ruhezeit Do–Fr unter 10 h. ",IF(AS10&lt;11,"Ruhezeit Do–Fr unter 11 h. ","")),"")&amp;IF(ISNUMBER(AT10),IF(AT10&lt;10,"Ruhezeit Fr–Sa unter 10 h. ",IF(AT10&lt;11,"Ruhezeit Fr–Sa unter 11 h. ","")),"")&amp;IF(ISNUMBER(AU10),IF(AU10&lt;10,"Ruhezeit Sa–So unter 10 h. ",IF(AU10&lt;11,"Ruhezeit Sa–So unter 11 h. ","")),""))</f>
        <v/>
      </c>
      <c r="U10" s="23">
        <f>IF(AND(ISNUMBER(B10),ISNUMBER(C10)),ROUND(MOD(C10-B10,1)*24,4),0)</f>
        <v>0</v>
      </c>
      <c r="V10" s="23">
        <f>IF(AND(ISNUMBER(D10),ISNUMBER(E10)),ROUND(MOD(E10-D10,1)*24,4),0)</f>
        <v>0</v>
      </c>
      <c r="W10" s="23">
        <f>IF(AND(ISNUMBER(F10),ISNUMBER(G10)),ROUND(MOD(G10-F10,1)*24,4),0)</f>
        <v>0</v>
      </c>
      <c r="X10" s="23">
        <f>IF(AND(ISNUMBER(H10),ISNUMBER(I10)),ROUND(MOD(I10-H10,1)*24,4),0)</f>
        <v>0</v>
      </c>
      <c r="Y10" s="23">
        <f>IF(AND(ISNUMBER(J10),ISNUMBER(K10)),ROUND(MOD(K10-J10,1)*24,4),0)</f>
        <v>0</v>
      </c>
      <c r="Z10" s="23">
        <f>IF(AND(ISNUMBER(L10),ISNUMBER(M10)),ROUND(MOD(M10-L10,1)*24,4),0)</f>
        <v>0</v>
      </c>
      <c r="AA10" s="23">
        <f>IF(AND(ISNUMBER(N10),ISNUMBER(O10)),ROUND(MOD(O10-N10,1)*24,4),0)</f>
        <v>0</v>
      </c>
      <c r="AB10" s="24">
        <f>IF(U10&lt;=6,0,IF(U10&lt;=6.5,ROUND((U10-6)*60,0),IF(U10&lt;=9.5,30,IF(U10&lt;=9.75,ROUND((U10-9)*60,0),45))))</f>
        <v>0</v>
      </c>
      <c r="AC10" s="24">
        <f>IF(V10&lt;=6,0,IF(V10&lt;=6.5,ROUND((V10-6)*60,0),IF(V10&lt;=9.5,30,IF(V10&lt;=9.75,ROUND((V10-9)*60,0),45))))</f>
        <v>0</v>
      </c>
      <c r="AD10" s="24">
        <f>IF(W10&lt;=6,0,IF(W10&lt;=6.5,ROUND((W10-6)*60,0),IF(W10&lt;=9.5,30,IF(W10&lt;=9.75,ROUND((W10-9)*60,0),45))))</f>
        <v>0</v>
      </c>
      <c r="AE10" s="24">
        <f>IF(X10&lt;=6,0,IF(X10&lt;=6.5,ROUND((X10-6)*60,0),IF(X10&lt;=9.5,30,IF(X10&lt;=9.75,ROUND((X10-9)*60,0),45))))</f>
        <v>0</v>
      </c>
      <c r="AF10" s="24">
        <f>IF(Y10&lt;=6,0,IF(Y10&lt;=6.5,ROUND((Y10-6)*60,0),IF(Y10&lt;=9.5,30,IF(Y10&lt;=9.75,ROUND((Y10-9)*60,0),45))))</f>
        <v>0</v>
      </c>
      <c r="AG10" s="24">
        <f>IF(Z10&lt;=6,0,IF(Z10&lt;=6.5,ROUND((Z10-6)*60,0),IF(Z10&lt;=9.5,30,IF(Z10&lt;=9.75,ROUND((Z10-9)*60,0),45))))</f>
        <v>0</v>
      </c>
      <c r="AH10" s="24">
        <f>IF(AA10&lt;=6,0,IF(AA10&lt;=6.5,ROUND((AA10-6)*60,0),IF(AA10&lt;=9.5,30,IF(AA10&lt;=9.75,ROUND((AA10-9)*60,0),45))))</f>
        <v>0</v>
      </c>
      <c r="AI10" s="23">
        <f>U10-AB10/60</f>
        <v>0</v>
      </c>
      <c r="AJ10" s="23">
        <f>V10-AC10/60</f>
        <v>0</v>
      </c>
      <c r="AK10" s="23">
        <f>W10-AD10/60</f>
        <v>0</v>
      </c>
      <c r="AL10" s="23">
        <f>X10-AE10/60</f>
        <v>0</v>
      </c>
      <c r="AM10" s="23">
        <f>Y10-AF10/60</f>
        <v>0</v>
      </c>
      <c r="AN10" s="23">
        <f>Z10-AG10/60</f>
        <v>0</v>
      </c>
      <c r="AO10" s="23">
        <f>AA10-AH10/60</f>
        <v>0</v>
      </c>
      <c r="AP10" s="23" t="str">
        <f>IF(AND(ISNUMBER(B10),ISNUMBER(C10),ISNUMBER(D10)),ROUND(IF(C10&gt;B10,1-C10+D10,D10-C10)*24,4),"")</f>
        <v/>
      </c>
      <c r="AQ10" s="23" t="str">
        <f>IF(AND(ISNUMBER(D10),ISNUMBER(E10),ISNUMBER(F10)),ROUND(IF(E10&gt;D10,1-E10+F10,F10-E10)*24,4),"")</f>
        <v/>
      </c>
      <c r="AR10" s="23" t="str">
        <f>IF(AND(ISNUMBER(F10),ISNUMBER(G10),ISNUMBER(H10)),ROUND(IF(G10&gt;F10,1-G10+H10,H10-G10)*24,4),"")</f>
        <v/>
      </c>
      <c r="AS10" s="23" t="str">
        <f>IF(AND(ISNUMBER(H10),ISNUMBER(I10),ISNUMBER(J10)),ROUND(IF(I10&gt;H10,1-I10+J10,J10-I10)*24,4),"")</f>
        <v/>
      </c>
      <c r="AT10" s="23" t="str">
        <f>IF(AND(ISNUMBER(J10),ISNUMBER(K10),ISNUMBER(L10)),ROUND(IF(K10&gt;J10,1-K10+L10,L10-K10)*24,4),"")</f>
        <v/>
      </c>
      <c r="AU10" s="23" t="str">
        <f>IF(AND(ISNUMBER(L10),ISNUMBER(M10),ISNUMBER(N10)),ROUND(IF(M10&gt;L10,1-M10+N10,N10-M10)*24,4),"")</f>
        <v/>
      </c>
    </row>
    <row r="11" ht="30" customHeight="1">
      <c r="A11" s="18"/>
      <c r="B11" s="19"/>
      <c r="C11" s="19"/>
      <c r="D11" s="19"/>
      <c r="E11" s="19"/>
      <c r="F11" s="19"/>
      <c r="G11" s="19"/>
      <c r="H11" s="19"/>
      <c r="I11" s="19"/>
      <c r="J11" s="19"/>
      <c r="K11" s="19"/>
      <c r="L11" s="19"/>
      <c r="M11" s="19"/>
      <c r="N11" s="19"/>
      <c r="O11" s="19"/>
      <c r="P11" s="20">
        <f>SUM(U11:AA11)</f>
        <v>0</v>
      </c>
      <c r="Q11" s="21">
        <f>SUM(AB11:AH11)</f>
        <v>0</v>
      </c>
      <c r="R11" s="20">
        <f>SUM(AI11:AO11)</f>
        <v>0</v>
      </c>
      <c r="S11" s="22" t="str">
        <f>TRIM(IF(AI11&gt;10,"Mo über 10 h. ",IF(AI11&gt;8,"Mo über 8 h. ",""))&amp;IF(AJ11&gt;10,"Di über 10 h. ",IF(AJ11&gt;8,"Di über 8 h. ",""))&amp;IF(AK11&gt;10,"Mi über 10 h. ",IF(AK11&gt;8,"Mi über 8 h. ",""))&amp;IF(AL11&gt;10,"Do über 10 h. ",IF(AL11&gt;8,"Do über 8 h. ",""))&amp;IF(AM11&gt;10,"Fr über 10 h. ",IF(AM11&gt;8,"Fr über 8 h. ",""))&amp;IF(AN11&gt;10,"Sa über 10 h. ",IF(AN11&gt;8,"Sa über 8 h. ",""))&amp;IF(AO11&gt;10,"So über 10 h. ",IF(AO11&gt;8,"So über 8 h. ",""))&amp;IF(ISNUMBER(AP11),IF(AP11&lt;10,"Ruhezeit Mo–Di unter 10 h. ",IF(AP11&lt;11,"Ruhezeit Mo–Di unter 11 h. ","")),"")&amp;IF(ISNUMBER(AQ11),IF(AQ11&lt;10,"Ruhezeit Di–Mi unter 10 h. ",IF(AQ11&lt;11,"Ruhezeit Di–Mi unter 11 h. ","")),"")&amp;IF(ISNUMBER(AR11),IF(AR11&lt;10,"Ruhezeit Mi–Do unter 10 h. ",IF(AR11&lt;11,"Ruhezeit Mi–Do unter 11 h. ","")),"")&amp;IF(ISNUMBER(AS11),IF(AS11&lt;10,"Ruhezeit Do–Fr unter 10 h. ",IF(AS11&lt;11,"Ruhezeit Do–Fr unter 11 h. ","")),"")&amp;IF(ISNUMBER(AT11),IF(AT11&lt;10,"Ruhezeit Fr–Sa unter 10 h. ",IF(AT11&lt;11,"Ruhezeit Fr–Sa unter 11 h. ","")),"")&amp;IF(ISNUMBER(AU11),IF(AU11&lt;10,"Ruhezeit Sa–So unter 10 h. ",IF(AU11&lt;11,"Ruhezeit Sa–So unter 11 h. ","")),""))</f>
        <v/>
      </c>
      <c r="U11" s="23">
        <f>IF(AND(ISNUMBER(B11),ISNUMBER(C11)),ROUND(MOD(C11-B11,1)*24,4),0)</f>
        <v>0</v>
      </c>
      <c r="V11" s="23">
        <f>IF(AND(ISNUMBER(D11),ISNUMBER(E11)),ROUND(MOD(E11-D11,1)*24,4),0)</f>
        <v>0</v>
      </c>
      <c r="W11" s="23">
        <f>IF(AND(ISNUMBER(F11),ISNUMBER(G11)),ROUND(MOD(G11-F11,1)*24,4),0)</f>
        <v>0</v>
      </c>
      <c r="X11" s="23">
        <f>IF(AND(ISNUMBER(H11),ISNUMBER(I11)),ROUND(MOD(I11-H11,1)*24,4),0)</f>
        <v>0</v>
      </c>
      <c r="Y11" s="23">
        <f>IF(AND(ISNUMBER(J11),ISNUMBER(K11)),ROUND(MOD(K11-J11,1)*24,4),0)</f>
        <v>0</v>
      </c>
      <c r="Z11" s="23">
        <f>IF(AND(ISNUMBER(L11),ISNUMBER(M11)),ROUND(MOD(M11-L11,1)*24,4),0)</f>
        <v>0</v>
      </c>
      <c r="AA11" s="23">
        <f>IF(AND(ISNUMBER(N11),ISNUMBER(O11)),ROUND(MOD(O11-N11,1)*24,4),0)</f>
        <v>0</v>
      </c>
      <c r="AB11" s="24">
        <f>IF(U11&lt;=6,0,IF(U11&lt;=6.5,ROUND((U11-6)*60,0),IF(U11&lt;=9.5,30,IF(U11&lt;=9.75,ROUND((U11-9)*60,0),45))))</f>
        <v>0</v>
      </c>
      <c r="AC11" s="24">
        <f>IF(V11&lt;=6,0,IF(V11&lt;=6.5,ROUND((V11-6)*60,0),IF(V11&lt;=9.5,30,IF(V11&lt;=9.75,ROUND((V11-9)*60,0),45))))</f>
        <v>0</v>
      </c>
      <c r="AD11" s="24">
        <f>IF(W11&lt;=6,0,IF(W11&lt;=6.5,ROUND((W11-6)*60,0),IF(W11&lt;=9.5,30,IF(W11&lt;=9.75,ROUND((W11-9)*60,0),45))))</f>
        <v>0</v>
      </c>
      <c r="AE11" s="24">
        <f>IF(X11&lt;=6,0,IF(X11&lt;=6.5,ROUND((X11-6)*60,0),IF(X11&lt;=9.5,30,IF(X11&lt;=9.75,ROUND((X11-9)*60,0),45))))</f>
        <v>0</v>
      </c>
      <c r="AF11" s="24">
        <f>IF(Y11&lt;=6,0,IF(Y11&lt;=6.5,ROUND((Y11-6)*60,0),IF(Y11&lt;=9.5,30,IF(Y11&lt;=9.75,ROUND((Y11-9)*60,0),45))))</f>
        <v>0</v>
      </c>
      <c r="AG11" s="24">
        <f>IF(Z11&lt;=6,0,IF(Z11&lt;=6.5,ROUND((Z11-6)*60,0),IF(Z11&lt;=9.5,30,IF(Z11&lt;=9.75,ROUND((Z11-9)*60,0),45))))</f>
        <v>0</v>
      </c>
      <c r="AH11" s="24">
        <f>IF(AA11&lt;=6,0,IF(AA11&lt;=6.5,ROUND((AA11-6)*60,0),IF(AA11&lt;=9.5,30,IF(AA11&lt;=9.75,ROUND((AA11-9)*60,0),45))))</f>
        <v>0</v>
      </c>
      <c r="AI11" s="23">
        <f>U11-AB11/60</f>
        <v>0</v>
      </c>
      <c r="AJ11" s="23">
        <f>V11-AC11/60</f>
        <v>0</v>
      </c>
      <c r="AK11" s="23">
        <f>W11-AD11/60</f>
        <v>0</v>
      </c>
      <c r="AL11" s="23">
        <f>X11-AE11/60</f>
        <v>0</v>
      </c>
      <c r="AM11" s="23">
        <f>Y11-AF11/60</f>
        <v>0</v>
      </c>
      <c r="AN11" s="23">
        <f>Z11-AG11/60</f>
        <v>0</v>
      </c>
      <c r="AO11" s="23">
        <f>AA11-AH11/60</f>
        <v>0</v>
      </c>
      <c r="AP11" s="23" t="str">
        <f>IF(AND(ISNUMBER(B11),ISNUMBER(C11),ISNUMBER(D11)),ROUND(IF(C11&gt;B11,1-C11+D11,D11-C11)*24,4),"")</f>
        <v/>
      </c>
      <c r="AQ11" s="23" t="str">
        <f>IF(AND(ISNUMBER(D11),ISNUMBER(E11),ISNUMBER(F11)),ROUND(IF(E11&gt;D11,1-E11+F11,F11-E11)*24,4),"")</f>
        <v/>
      </c>
      <c r="AR11" s="23" t="str">
        <f>IF(AND(ISNUMBER(F11),ISNUMBER(G11),ISNUMBER(H11)),ROUND(IF(G11&gt;F11,1-G11+H11,H11-G11)*24,4),"")</f>
        <v/>
      </c>
      <c r="AS11" s="23" t="str">
        <f>IF(AND(ISNUMBER(H11),ISNUMBER(I11),ISNUMBER(J11)),ROUND(IF(I11&gt;H11,1-I11+J11,J11-I11)*24,4),"")</f>
        <v/>
      </c>
      <c r="AT11" s="23" t="str">
        <f>IF(AND(ISNUMBER(J11),ISNUMBER(K11),ISNUMBER(L11)),ROUND(IF(K11&gt;J11,1-K11+L11,L11-K11)*24,4),"")</f>
        <v/>
      </c>
      <c r="AU11" s="23" t="str">
        <f>IF(AND(ISNUMBER(L11),ISNUMBER(M11),ISNUMBER(N11)),ROUND(IF(M11&gt;L11,1-M11+N11,N11-M11)*24,4),"")</f>
        <v/>
      </c>
    </row>
    <row r="12" ht="30" customHeight="1">
      <c r="A12" s="18"/>
      <c r="B12" s="19"/>
      <c r="C12" s="19"/>
      <c r="D12" s="19"/>
      <c r="E12" s="19"/>
      <c r="F12" s="19"/>
      <c r="G12" s="19"/>
      <c r="H12" s="19"/>
      <c r="I12" s="19"/>
      <c r="J12" s="19"/>
      <c r="K12" s="19"/>
      <c r="L12" s="19"/>
      <c r="M12" s="19"/>
      <c r="N12" s="19"/>
      <c r="O12" s="19"/>
      <c r="P12" s="20">
        <f>SUM(U12:AA12)</f>
        <v>0</v>
      </c>
      <c r="Q12" s="21">
        <f>SUM(AB12:AH12)</f>
        <v>0</v>
      </c>
      <c r="R12" s="20">
        <f>SUM(AI12:AO12)</f>
        <v>0</v>
      </c>
      <c r="S12" s="22" t="str">
        <f>TRIM(IF(AI12&gt;10,"Mo über 10 h. ",IF(AI12&gt;8,"Mo über 8 h. ",""))&amp;IF(AJ12&gt;10,"Di über 10 h. ",IF(AJ12&gt;8,"Di über 8 h. ",""))&amp;IF(AK12&gt;10,"Mi über 10 h. ",IF(AK12&gt;8,"Mi über 8 h. ",""))&amp;IF(AL12&gt;10,"Do über 10 h. ",IF(AL12&gt;8,"Do über 8 h. ",""))&amp;IF(AM12&gt;10,"Fr über 10 h. ",IF(AM12&gt;8,"Fr über 8 h. ",""))&amp;IF(AN12&gt;10,"Sa über 10 h. ",IF(AN12&gt;8,"Sa über 8 h. ",""))&amp;IF(AO12&gt;10,"So über 10 h. ",IF(AO12&gt;8,"So über 8 h. ",""))&amp;IF(ISNUMBER(AP12),IF(AP12&lt;10,"Ruhezeit Mo–Di unter 10 h. ",IF(AP12&lt;11,"Ruhezeit Mo–Di unter 11 h. ","")),"")&amp;IF(ISNUMBER(AQ12),IF(AQ12&lt;10,"Ruhezeit Di–Mi unter 10 h. ",IF(AQ12&lt;11,"Ruhezeit Di–Mi unter 11 h. ","")),"")&amp;IF(ISNUMBER(AR12),IF(AR12&lt;10,"Ruhezeit Mi–Do unter 10 h. ",IF(AR12&lt;11,"Ruhezeit Mi–Do unter 11 h. ","")),"")&amp;IF(ISNUMBER(AS12),IF(AS12&lt;10,"Ruhezeit Do–Fr unter 10 h. ",IF(AS12&lt;11,"Ruhezeit Do–Fr unter 11 h. ","")),"")&amp;IF(ISNUMBER(AT12),IF(AT12&lt;10,"Ruhezeit Fr–Sa unter 10 h. ",IF(AT12&lt;11,"Ruhezeit Fr–Sa unter 11 h. ","")),"")&amp;IF(ISNUMBER(AU12),IF(AU12&lt;10,"Ruhezeit Sa–So unter 10 h. ",IF(AU12&lt;11,"Ruhezeit Sa–So unter 11 h. ","")),""))</f>
        <v/>
      </c>
      <c r="U12" s="23">
        <f>IF(AND(ISNUMBER(B12),ISNUMBER(C12)),ROUND(MOD(C12-B12,1)*24,4),0)</f>
        <v>0</v>
      </c>
      <c r="V12" s="23">
        <f>IF(AND(ISNUMBER(D12),ISNUMBER(E12)),ROUND(MOD(E12-D12,1)*24,4),0)</f>
        <v>0</v>
      </c>
      <c r="W12" s="23">
        <f>IF(AND(ISNUMBER(F12),ISNUMBER(G12)),ROUND(MOD(G12-F12,1)*24,4),0)</f>
        <v>0</v>
      </c>
      <c r="X12" s="23">
        <f>IF(AND(ISNUMBER(H12),ISNUMBER(I12)),ROUND(MOD(I12-H12,1)*24,4),0)</f>
        <v>0</v>
      </c>
      <c r="Y12" s="23">
        <f>IF(AND(ISNUMBER(J12),ISNUMBER(K12)),ROUND(MOD(K12-J12,1)*24,4),0)</f>
        <v>0</v>
      </c>
      <c r="Z12" s="23">
        <f>IF(AND(ISNUMBER(L12),ISNUMBER(M12)),ROUND(MOD(M12-L12,1)*24,4),0)</f>
        <v>0</v>
      </c>
      <c r="AA12" s="23">
        <f>IF(AND(ISNUMBER(N12),ISNUMBER(O12)),ROUND(MOD(O12-N12,1)*24,4),0)</f>
        <v>0</v>
      </c>
      <c r="AB12" s="24">
        <f>IF(U12&lt;=6,0,IF(U12&lt;=6.5,ROUND((U12-6)*60,0),IF(U12&lt;=9.5,30,IF(U12&lt;=9.75,ROUND((U12-9)*60,0),45))))</f>
        <v>0</v>
      </c>
      <c r="AC12" s="24">
        <f>IF(V12&lt;=6,0,IF(V12&lt;=6.5,ROUND((V12-6)*60,0),IF(V12&lt;=9.5,30,IF(V12&lt;=9.75,ROUND((V12-9)*60,0),45))))</f>
        <v>0</v>
      </c>
      <c r="AD12" s="24">
        <f>IF(W12&lt;=6,0,IF(W12&lt;=6.5,ROUND((W12-6)*60,0),IF(W12&lt;=9.5,30,IF(W12&lt;=9.75,ROUND((W12-9)*60,0),45))))</f>
        <v>0</v>
      </c>
      <c r="AE12" s="24">
        <f>IF(X12&lt;=6,0,IF(X12&lt;=6.5,ROUND((X12-6)*60,0),IF(X12&lt;=9.5,30,IF(X12&lt;=9.75,ROUND((X12-9)*60,0),45))))</f>
        <v>0</v>
      </c>
      <c r="AF12" s="24">
        <f>IF(Y12&lt;=6,0,IF(Y12&lt;=6.5,ROUND((Y12-6)*60,0),IF(Y12&lt;=9.5,30,IF(Y12&lt;=9.75,ROUND((Y12-9)*60,0),45))))</f>
        <v>0</v>
      </c>
      <c r="AG12" s="24">
        <f>IF(Z12&lt;=6,0,IF(Z12&lt;=6.5,ROUND((Z12-6)*60,0),IF(Z12&lt;=9.5,30,IF(Z12&lt;=9.75,ROUND((Z12-9)*60,0),45))))</f>
        <v>0</v>
      </c>
      <c r="AH12" s="24">
        <f>IF(AA12&lt;=6,0,IF(AA12&lt;=6.5,ROUND((AA12-6)*60,0),IF(AA12&lt;=9.5,30,IF(AA12&lt;=9.75,ROUND((AA12-9)*60,0),45))))</f>
        <v>0</v>
      </c>
      <c r="AI12" s="23">
        <f>U12-AB12/60</f>
        <v>0</v>
      </c>
      <c r="AJ12" s="23">
        <f>V12-AC12/60</f>
        <v>0</v>
      </c>
      <c r="AK12" s="23">
        <f>W12-AD12/60</f>
        <v>0</v>
      </c>
      <c r="AL12" s="23">
        <f>X12-AE12/60</f>
        <v>0</v>
      </c>
      <c r="AM12" s="23">
        <f>Y12-AF12/60</f>
        <v>0</v>
      </c>
      <c r="AN12" s="23">
        <f>Z12-AG12/60</f>
        <v>0</v>
      </c>
      <c r="AO12" s="23">
        <f>AA12-AH12/60</f>
        <v>0</v>
      </c>
      <c r="AP12" s="23" t="str">
        <f>IF(AND(ISNUMBER(B12),ISNUMBER(C12),ISNUMBER(D12)),ROUND(IF(C12&gt;B12,1-C12+D12,D12-C12)*24,4),"")</f>
        <v/>
      </c>
      <c r="AQ12" s="23" t="str">
        <f>IF(AND(ISNUMBER(D12),ISNUMBER(E12),ISNUMBER(F12)),ROUND(IF(E12&gt;D12,1-E12+F12,F12-E12)*24,4),"")</f>
        <v/>
      </c>
      <c r="AR12" s="23" t="str">
        <f>IF(AND(ISNUMBER(F12),ISNUMBER(G12),ISNUMBER(H12)),ROUND(IF(G12&gt;F12,1-G12+H12,H12-G12)*24,4),"")</f>
        <v/>
      </c>
      <c r="AS12" s="23" t="str">
        <f>IF(AND(ISNUMBER(H12),ISNUMBER(I12),ISNUMBER(J12)),ROUND(IF(I12&gt;H12,1-I12+J12,J12-I12)*24,4),"")</f>
        <v/>
      </c>
      <c r="AT12" s="23" t="str">
        <f>IF(AND(ISNUMBER(J12),ISNUMBER(K12),ISNUMBER(L12)),ROUND(IF(K12&gt;J12,1-K12+L12,L12-K12)*24,4),"")</f>
        <v/>
      </c>
      <c r="AU12" s="23" t="str">
        <f>IF(AND(ISNUMBER(L12),ISNUMBER(M12),ISNUMBER(N12)),ROUND(IF(M12&gt;L12,1-M12+N12,N12-M12)*24,4),"")</f>
        <v/>
      </c>
    </row>
    <row r="13" ht="30" customHeight="1">
      <c r="A13" s="18"/>
      <c r="B13" s="19"/>
      <c r="C13" s="19"/>
      <c r="D13" s="19"/>
      <c r="E13" s="19"/>
      <c r="F13" s="19"/>
      <c r="G13" s="19"/>
      <c r="H13" s="19"/>
      <c r="I13" s="19"/>
      <c r="J13" s="19"/>
      <c r="K13" s="19"/>
      <c r="L13" s="19"/>
      <c r="M13" s="19"/>
      <c r="N13" s="19"/>
      <c r="O13" s="19"/>
      <c r="P13" s="20">
        <f>SUM(U13:AA13)</f>
        <v>0</v>
      </c>
      <c r="Q13" s="21">
        <f>SUM(AB13:AH13)</f>
        <v>0</v>
      </c>
      <c r="R13" s="20">
        <f>SUM(AI13:AO13)</f>
        <v>0</v>
      </c>
      <c r="S13" s="22" t="str">
        <f>TRIM(IF(AI13&gt;10,"Mo über 10 h. ",IF(AI13&gt;8,"Mo über 8 h. ",""))&amp;IF(AJ13&gt;10,"Di über 10 h. ",IF(AJ13&gt;8,"Di über 8 h. ",""))&amp;IF(AK13&gt;10,"Mi über 10 h. ",IF(AK13&gt;8,"Mi über 8 h. ",""))&amp;IF(AL13&gt;10,"Do über 10 h. ",IF(AL13&gt;8,"Do über 8 h. ",""))&amp;IF(AM13&gt;10,"Fr über 10 h. ",IF(AM13&gt;8,"Fr über 8 h. ",""))&amp;IF(AN13&gt;10,"Sa über 10 h. ",IF(AN13&gt;8,"Sa über 8 h. ",""))&amp;IF(AO13&gt;10,"So über 10 h. ",IF(AO13&gt;8,"So über 8 h. ",""))&amp;IF(ISNUMBER(AP13),IF(AP13&lt;10,"Ruhezeit Mo–Di unter 10 h. ",IF(AP13&lt;11,"Ruhezeit Mo–Di unter 11 h. ","")),"")&amp;IF(ISNUMBER(AQ13),IF(AQ13&lt;10,"Ruhezeit Di–Mi unter 10 h. ",IF(AQ13&lt;11,"Ruhezeit Di–Mi unter 11 h. ","")),"")&amp;IF(ISNUMBER(AR13),IF(AR13&lt;10,"Ruhezeit Mi–Do unter 10 h. ",IF(AR13&lt;11,"Ruhezeit Mi–Do unter 11 h. ","")),"")&amp;IF(ISNUMBER(AS13),IF(AS13&lt;10,"Ruhezeit Do–Fr unter 10 h. ",IF(AS13&lt;11,"Ruhezeit Do–Fr unter 11 h. ","")),"")&amp;IF(ISNUMBER(AT13),IF(AT13&lt;10,"Ruhezeit Fr–Sa unter 10 h. ",IF(AT13&lt;11,"Ruhezeit Fr–Sa unter 11 h. ","")),"")&amp;IF(ISNUMBER(AU13),IF(AU13&lt;10,"Ruhezeit Sa–So unter 10 h. ",IF(AU13&lt;11,"Ruhezeit Sa–So unter 11 h. ","")),""))</f>
        <v/>
      </c>
      <c r="U13" s="23">
        <f>IF(AND(ISNUMBER(B13),ISNUMBER(C13)),ROUND(MOD(C13-B13,1)*24,4),0)</f>
        <v>0</v>
      </c>
      <c r="V13" s="23">
        <f>IF(AND(ISNUMBER(D13),ISNUMBER(E13)),ROUND(MOD(E13-D13,1)*24,4),0)</f>
        <v>0</v>
      </c>
      <c r="W13" s="23">
        <f>IF(AND(ISNUMBER(F13),ISNUMBER(G13)),ROUND(MOD(G13-F13,1)*24,4),0)</f>
        <v>0</v>
      </c>
      <c r="X13" s="23">
        <f>IF(AND(ISNUMBER(H13),ISNUMBER(I13)),ROUND(MOD(I13-H13,1)*24,4),0)</f>
        <v>0</v>
      </c>
      <c r="Y13" s="23">
        <f>IF(AND(ISNUMBER(J13),ISNUMBER(K13)),ROUND(MOD(K13-J13,1)*24,4),0)</f>
        <v>0</v>
      </c>
      <c r="Z13" s="23">
        <f>IF(AND(ISNUMBER(L13),ISNUMBER(M13)),ROUND(MOD(M13-L13,1)*24,4),0)</f>
        <v>0</v>
      </c>
      <c r="AA13" s="23">
        <f>IF(AND(ISNUMBER(N13),ISNUMBER(O13)),ROUND(MOD(O13-N13,1)*24,4),0)</f>
        <v>0</v>
      </c>
      <c r="AB13" s="24">
        <f>IF(U13&lt;=6,0,IF(U13&lt;=6.5,ROUND((U13-6)*60,0),IF(U13&lt;=9.5,30,IF(U13&lt;=9.75,ROUND((U13-9)*60,0),45))))</f>
        <v>0</v>
      </c>
      <c r="AC13" s="24">
        <f>IF(V13&lt;=6,0,IF(V13&lt;=6.5,ROUND((V13-6)*60,0),IF(V13&lt;=9.5,30,IF(V13&lt;=9.75,ROUND((V13-9)*60,0),45))))</f>
        <v>0</v>
      </c>
      <c r="AD13" s="24">
        <f>IF(W13&lt;=6,0,IF(W13&lt;=6.5,ROUND((W13-6)*60,0),IF(W13&lt;=9.5,30,IF(W13&lt;=9.75,ROUND((W13-9)*60,0),45))))</f>
        <v>0</v>
      </c>
      <c r="AE13" s="24">
        <f>IF(X13&lt;=6,0,IF(X13&lt;=6.5,ROUND((X13-6)*60,0),IF(X13&lt;=9.5,30,IF(X13&lt;=9.75,ROUND((X13-9)*60,0),45))))</f>
        <v>0</v>
      </c>
      <c r="AF13" s="24">
        <f>IF(Y13&lt;=6,0,IF(Y13&lt;=6.5,ROUND((Y13-6)*60,0),IF(Y13&lt;=9.5,30,IF(Y13&lt;=9.75,ROUND((Y13-9)*60,0),45))))</f>
        <v>0</v>
      </c>
      <c r="AG13" s="24">
        <f>IF(Z13&lt;=6,0,IF(Z13&lt;=6.5,ROUND((Z13-6)*60,0),IF(Z13&lt;=9.5,30,IF(Z13&lt;=9.75,ROUND((Z13-9)*60,0),45))))</f>
        <v>0</v>
      </c>
      <c r="AH13" s="24">
        <f>IF(AA13&lt;=6,0,IF(AA13&lt;=6.5,ROUND((AA13-6)*60,0),IF(AA13&lt;=9.5,30,IF(AA13&lt;=9.75,ROUND((AA13-9)*60,0),45))))</f>
        <v>0</v>
      </c>
      <c r="AI13" s="23">
        <f>U13-AB13/60</f>
        <v>0</v>
      </c>
      <c r="AJ13" s="23">
        <f>V13-AC13/60</f>
        <v>0</v>
      </c>
      <c r="AK13" s="23">
        <f>W13-AD13/60</f>
        <v>0</v>
      </c>
      <c r="AL13" s="23">
        <f>X13-AE13/60</f>
        <v>0</v>
      </c>
      <c r="AM13" s="23">
        <f>Y13-AF13/60</f>
        <v>0</v>
      </c>
      <c r="AN13" s="23">
        <f>Z13-AG13/60</f>
        <v>0</v>
      </c>
      <c r="AO13" s="23">
        <f>AA13-AH13/60</f>
        <v>0</v>
      </c>
      <c r="AP13" s="23" t="str">
        <f>IF(AND(ISNUMBER(B13),ISNUMBER(C13),ISNUMBER(D13)),ROUND(IF(C13&gt;B13,1-C13+D13,D13-C13)*24,4),"")</f>
        <v/>
      </c>
      <c r="AQ13" s="23" t="str">
        <f>IF(AND(ISNUMBER(D13),ISNUMBER(E13),ISNUMBER(F13)),ROUND(IF(E13&gt;D13,1-E13+F13,F13-E13)*24,4),"")</f>
        <v/>
      </c>
      <c r="AR13" s="23" t="str">
        <f>IF(AND(ISNUMBER(F13),ISNUMBER(G13),ISNUMBER(H13)),ROUND(IF(G13&gt;F13,1-G13+H13,H13-G13)*24,4),"")</f>
        <v/>
      </c>
      <c r="AS13" s="23" t="str">
        <f>IF(AND(ISNUMBER(H13),ISNUMBER(I13),ISNUMBER(J13)),ROUND(IF(I13&gt;H13,1-I13+J13,J13-I13)*24,4),"")</f>
        <v/>
      </c>
      <c r="AT13" s="23" t="str">
        <f>IF(AND(ISNUMBER(J13),ISNUMBER(K13),ISNUMBER(L13)),ROUND(IF(K13&gt;J13,1-K13+L13,L13-K13)*24,4),"")</f>
        <v/>
      </c>
      <c r="AU13" s="23" t="str">
        <f>IF(AND(ISNUMBER(L13),ISNUMBER(M13),ISNUMBER(N13)),ROUND(IF(M13&gt;L13,1-M13+N13,N13-M13)*24,4),"")</f>
        <v/>
      </c>
    </row>
    <row r="14" ht="30" customHeight="1">
      <c r="A14" s="18"/>
      <c r="B14" s="19"/>
      <c r="C14" s="19"/>
      <c r="D14" s="19"/>
      <c r="E14" s="19"/>
      <c r="F14" s="19"/>
      <c r="G14" s="19"/>
      <c r="H14" s="19"/>
      <c r="I14" s="19"/>
      <c r="J14" s="19"/>
      <c r="K14" s="19"/>
      <c r="L14" s="19"/>
      <c r="M14" s="19"/>
      <c r="N14" s="19"/>
      <c r="O14" s="19"/>
      <c r="P14" s="20">
        <f>SUM(U14:AA14)</f>
        <v>0</v>
      </c>
      <c r="Q14" s="21">
        <f>SUM(AB14:AH14)</f>
        <v>0</v>
      </c>
      <c r="R14" s="20">
        <f>SUM(AI14:AO14)</f>
        <v>0</v>
      </c>
      <c r="S14" s="22" t="str">
        <f>TRIM(IF(AI14&gt;10,"Mo über 10 h. ",IF(AI14&gt;8,"Mo über 8 h. ",""))&amp;IF(AJ14&gt;10,"Di über 10 h. ",IF(AJ14&gt;8,"Di über 8 h. ",""))&amp;IF(AK14&gt;10,"Mi über 10 h. ",IF(AK14&gt;8,"Mi über 8 h. ",""))&amp;IF(AL14&gt;10,"Do über 10 h. ",IF(AL14&gt;8,"Do über 8 h. ",""))&amp;IF(AM14&gt;10,"Fr über 10 h. ",IF(AM14&gt;8,"Fr über 8 h. ",""))&amp;IF(AN14&gt;10,"Sa über 10 h. ",IF(AN14&gt;8,"Sa über 8 h. ",""))&amp;IF(AO14&gt;10,"So über 10 h. ",IF(AO14&gt;8,"So über 8 h. ",""))&amp;IF(ISNUMBER(AP14),IF(AP14&lt;10,"Ruhezeit Mo–Di unter 10 h. ",IF(AP14&lt;11,"Ruhezeit Mo–Di unter 11 h. ","")),"")&amp;IF(ISNUMBER(AQ14),IF(AQ14&lt;10,"Ruhezeit Di–Mi unter 10 h. ",IF(AQ14&lt;11,"Ruhezeit Di–Mi unter 11 h. ","")),"")&amp;IF(ISNUMBER(AR14),IF(AR14&lt;10,"Ruhezeit Mi–Do unter 10 h. ",IF(AR14&lt;11,"Ruhezeit Mi–Do unter 11 h. ","")),"")&amp;IF(ISNUMBER(AS14),IF(AS14&lt;10,"Ruhezeit Do–Fr unter 10 h. ",IF(AS14&lt;11,"Ruhezeit Do–Fr unter 11 h. ","")),"")&amp;IF(ISNUMBER(AT14),IF(AT14&lt;10,"Ruhezeit Fr–Sa unter 10 h. ",IF(AT14&lt;11,"Ruhezeit Fr–Sa unter 11 h. ","")),"")&amp;IF(ISNUMBER(AU14),IF(AU14&lt;10,"Ruhezeit Sa–So unter 10 h. ",IF(AU14&lt;11,"Ruhezeit Sa–So unter 11 h. ","")),""))</f>
        <v/>
      </c>
      <c r="U14" s="23">
        <f>IF(AND(ISNUMBER(B14),ISNUMBER(C14)),ROUND(MOD(C14-B14,1)*24,4),0)</f>
        <v>0</v>
      </c>
      <c r="V14" s="23">
        <f>IF(AND(ISNUMBER(D14),ISNUMBER(E14)),ROUND(MOD(E14-D14,1)*24,4),0)</f>
        <v>0</v>
      </c>
      <c r="W14" s="23">
        <f>IF(AND(ISNUMBER(F14),ISNUMBER(G14)),ROUND(MOD(G14-F14,1)*24,4),0)</f>
        <v>0</v>
      </c>
      <c r="X14" s="23">
        <f>IF(AND(ISNUMBER(H14),ISNUMBER(I14)),ROUND(MOD(I14-H14,1)*24,4),0)</f>
        <v>0</v>
      </c>
      <c r="Y14" s="23">
        <f>IF(AND(ISNUMBER(J14),ISNUMBER(K14)),ROUND(MOD(K14-J14,1)*24,4),0)</f>
        <v>0</v>
      </c>
      <c r="Z14" s="23">
        <f>IF(AND(ISNUMBER(L14),ISNUMBER(M14)),ROUND(MOD(M14-L14,1)*24,4),0)</f>
        <v>0</v>
      </c>
      <c r="AA14" s="23">
        <f>IF(AND(ISNUMBER(N14),ISNUMBER(O14)),ROUND(MOD(O14-N14,1)*24,4),0)</f>
        <v>0</v>
      </c>
      <c r="AB14" s="24">
        <f>IF(U14&lt;=6,0,IF(U14&lt;=6.5,ROUND((U14-6)*60,0),IF(U14&lt;=9.5,30,IF(U14&lt;=9.75,ROUND((U14-9)*60,0),45))))</f>
        <v>0</v>
      </c>
      <c r="AC14" s="24">
        <f>IF(V14&lt;=6,0,IF(V14&lt;=6.5,ROUND((V14-6)*60,0),IF(V14&lt;=9.5,30,IF(V14&lt;=9.75,ROUND((V14-9)*60,0),45))))</f>
        <v>0</v>
      </c>
      <c r="AD14" s="24">
        <f>IF(W14&lt;=6,0,IF(W14&lt;=6.5,ROUND((W14-6)*60,0),IF(W14&lt;=9.5,30,IF(W14&lt;=9.75,ROUND((W14-9)*60,0),45))))</f>
        <v>0</v>
      </c>
      <c r="AE14" s="24">
        <f>IF(X14&lt;=6,0,IF(X14&lt;=6.5,ROUND((X14-6)*60,0),IF(X14&lt;=9.5,30,IF(X14&lt;=9.75,ROUND((X14-9)*60,0),45))))</f>
        <v>0</v>
      </c>
      <c r="AF14" s="24">
        <f>IF(Y14&lt;=6,0,IF(Y14&lt;=6.5,ROUND((Y14-6)*60,0),IF(Y14&lt;=9.5,30,IF(Y14&lt;=9.75,ROUND((Y14-9)*60,0),45))))</f>
        <v>0</v>
      </c>
      <c r="AG14" s="24">
        <f>IF(Z14&lt;=6,0,IF(Z14&lt;=6.5,ROUND((Z14-6)*60,0),IF(Z14&lt;=9.5,30,IF(Z14&lt;=9.75,ROUND((Z14-9)*60,0),45))))</f>
        <v>0</v>
      </c>
      <c r="AH14" s="24">
        <f>IF(AA14&lt;=6,0,IF(AA14&lt;=6.5,ROUND((AA14-6)*60,0),IF(AA14&lt;=9.5,30,IF(AA14&lt;=9.75,ROUND((AA14-9)*60,0),45))))</f>
        <v>0</v>
      </c>
      <c r="AI14" s="23">
        <f>U14-AB14/60</f>
        <v>0</v>
      </c>
      <c r="AJ14" s="23">
        <f>V14-AC14/60</f>
        <v>0</v>
      </c>
      <c r="AK14" s="23">
        <f>W14-AD14/60</f>
        <v>0</v>
      </c>
      <c r="AL14" s="23">
        <f>X14-AE14/60</f>
        <v>0</v>
      </c>
      <c r="AM14" s="23">
        <f>Y14-AF14/60</f>
        <v>0</v>
      </c>
      <c r="AN14" s="23">
        <f>Z14-AG14/60</f>
        <v>0</v>
      </c>
      <c r="AO14" s="23">
        <f>AA14-AH14/60</f>
        <v>0</v>
      </c>
      <c r="AP14" s="23" t="str">
        <f>IF(AND(ISNUMBER(B14),ISNUMBER(C14),ISNUMBER(D14)),ROUND(IF(C14&gt;B14,1-C14+D14,D14-C14)*24,4),"")</f>
        <v/>
      </c>
      <c r="AQ14" s="23" t="str">
        <f>IF(AND(ISNUMBER(D14),ISNUMBER(E14),ISNUMBER(F14)),ROUND(IF(E14&gt;D14,1-E14+F14,F14-E14)*24,4),"")</f>
        <v/>
      </c>
      <c r="AR14" s="23" t="str">
        <f>IF(AND(ISNUMBER(F14),ISNUMBER(G14),ISNUMBER(H14)),ROUND(IF(G14&gt;F14,1-G14+H14,H14-G14)*24,4),"")</f>
        <v/>
      </c>
      <c r="AS14" s="23" t="str">
        <f>IF(AND(ISNUMBER(H14),ISNUMBER(I14),ISNUMBER(J14)),ROUND(IF(I14&gt;H14,1-I14+J14,J14-I14)*24,4),"")</f>
        <v/>
      </c>
      <c r="AT14" s="23" t="str">
        <f>IF(AND(ISNUMBER(J14),ISNUMBER(K14),ISNUMBER(L14)),ROUND(IF(K14&gt;J14,1-K14+L14,L14-K14)*24,4),"")</f>
        <v/>
      </c>
      <c r="AU14" s="23" t="str">
        <f>IF(AND(ISNUMBER(L14),ISNUMBER(M14),ISNUMBER(N14)),ROUND(IF(M14&gt;L14,1-M14+N14,N14-M14)*24,4),"")</f>
        <v/>
      </c>
    </row>
    <row r="15">
      <c r="A15" t="s" s="17">
        <v>26</v>
      </c>
      <c r="B15" s="17"/>
      <c r="C15" s="17"/>
      <c r="D15" s="17"/>
      <c r="E15" s="17"/>
      <c r="F15" s="17"/>
      <c r="G15" s="17"/>
      <c r="H15" s="17"/>
      <c r="I15" s="17"/>
      <c r="J15" s="17"/>
      <c r="K15" s="17"/>
      <c r="L15" s="17"/>
      <c r="M15" s="17"/>
      <c r="N15" s="17"/>
      <c r="O15" s="17"/>
      <c r="P15" s="17"/>
      <c r="Q15" s="17"/>
      <c r="R15" s="17"/>
      <c r="S15" s="17"/>
    </row>
    <row r="16" ht="30" customHeight="1">
      <c r="A16" s="18"/>
      <c r="B16" s="19"/>
      <c r="C16" s="19"/>
      <c r="D16" s="19"/>
      <c r="E16" s="19"/>
      <c r="F16" s="19"/>
      <c r="G16" s="19"/>
      <c r="H16" s="19"/>
      <c r="I16" s="19"/>
      <c r="J16" s="19"/>
      <c r="K16" s="19"/>
      <c r="L16" s="19"/>
      <c r="M16" s="19"/>
      <c r="N16" s="19"/>
      <c r="O16" s="19"/>
      <c r="P16" s="20">
        <f>SUM(U16:AA16)</f>
        <v>0</v>
      </c>
      <c r="Q16" s="21">
        <f>SUM(AB16:AH16)</f>
        <v>0</v>
      </c>
      <c r="R16" s="20">
        <f>SUM(AI16:AO16)</f>
        <v>0</v>
      </c>
      <c r="S16" s="22" t="str">
        <f>TRIM(IF(AI16&gt;10,"Mo über 10 h. ",IF(AI16&gt;8,"Mo über 8 h. ",""))&amp;IF(AJ16&gt;10,"Di über 10 h. ",IF(AJ16&gt;8,"Di über 8 h. ",""))&amp;IF(AK16&gt;10,"Mi über 10 h. ",IF(AK16&gt;8,"Mi über 8 h. ",""))&amp;IF(AL16&gt;10,"Do über 10 h. ",IF(AL16&gt;8,"Do über 8 h. ",""))&amp;IF(AM16&gt;10,"Fr über 10 h. ",IF(AM16&gt;8,"Fr über 8 h. ",""))&amp;IF(AN16&gt;10,"Sa über 10 h. ",IF(AN16&gt;8,"Sa über 8 h. ",""))&amp;IF(AO16&gt;10,"So über 10 h. ",IF(AO16&gt;8,"So über 8 h. ",""))&amp;IF(ISNUMBER(AP16),IF(AP16&lt;10,"Ruhezeit Mo–Di unter 10 h. ",IF(AP16&lt;11,"Ruhezeit Mo–Di unter 11 h. ","")),"")&amp;IF(ISNUMBER(AQ16),IF(AQ16&lt;10,"Ruhezeit Di–Mi unter 10 h. ",IF(AQ16&lt;11,"Ruhezeit Di–Mi unter 11 h. ","")),"")&amp;IF(ISNUMBER(AR16),IF(AR16&lt;10,"Ruhezeit Mi–Do unter 10 h. ",IF(AR16&lt;11,"Ruhezeit Mi–Do unter 11 h. ","")),"")&amp;IF(ISNUMBER(AS16),IF(AS16&lt;10,"Ruhezeit Do–Fr unter 10 h. ",IF(AS16&lt;11,"Ruhezeit Do–Fr unter 11 h. ","")),"")&amp;IF(ISNUMBER(AT16),IF(AT16&lt;10,"Ruhezeit Fr–Sa unter 10 h. ",IF(AT16&lt;11,"Ruhezeit Fr–Sa unter 11 h. ","")),"")&amp;IF(ISNUMBER(AU16),IF(AU16&lt;10,"Ruhezeit Sa–So unter 10 h. ",IF(AU16&lt;11,"Ruhezeit Sa–So unter 11 h. ","")),""))</f>
        <v/>
      </c>
      <c r="U16" s="23">
        <f>IF(AND(ISNUMBER(B16),ISNUMBER(C16)),ROUND(MOD(C16-B16,1)*24,4),0)</f>
        <v>0</v>
      </c>
      <c r="V16" s="23">
        <f>IF(AND(ISNUMBER(D16),ISNUMBER(E16)),ROUND(MOD(E16-D16,1)*24,4),0)</f>
        <v>0</v>
      </c>
      <c r="W16" s="23">
        <f>IF(AND(ISNUMBER(F16),ISNUMBER(G16)),ROUND(MOD(G16-F16,1)*24,4),0)</f>
        <v>0</v>
      </c>
      <c r="X16" s="23">
        <f>IF(AND(ISNUMBER(H16),ISNUMBER(I16)),ROUND(MOD(I16-H16,1)*24,4),0)</f>
        <v>0</v>
      </c>
      <c r="Y16" s="23">
        <f>IF(AND(ISNUMBER(J16),ISNUMBER(K16)),ROUND(MOD(K16-J16,1)*24,4),0)</f>
        <v>0</v>
      </c>
      <c r="Z16" s="23">
        <f>IF(AND(ISNUMBER(L16),ISNUMBER(M16)),ROUND(MOD(M16-L16,1)*24,4),0)</f>
        <v>0</v>
      </c>
      <c r="AA16" s="23">
        <f>IF(AND(ISNUMBER(N16),ISNUMBER(O16)),ROUND(MOD(O16-N16,1)*24,4),0)</f>
        <v>0</v>
      </c>
      <c r="AB16" s="24">
        <f>IF(U16&lt;=6,0,IF(U16&lt;=6.5,ROUND((U16-6)*60,0),IF(U16&lt;=9.5,30,IF(U16&lt;=9.75,ROUND((U16-9)*60,0),45))))</f>
        <v>0</v>
      </c>
      <c r="AC16" s="24">
        <f>IF(V16&lt;=6,0,IF(V16&lt;=6.5,ROUND((V16-6)*60,0),IF(V16&lt;=9.5,30,IF(V16&lt;=9.75,ROUND((V16-9)*60,0),45))))</f>
        <v>0</v>
      </c>
      <c r="AD16" s="24">
        <f>IF(W16&lt;=6,0,IF(W16&lt;=6.5,ROUND((W16-6)*60,0),IF(W16&lt;=9.5,30,IF(W16&lt;=9.75,ROUND((W16-9)*60,0),45))))</f>
        <v>0</v>
      </c>
      <c r="AE16" s="24">
        <f>IF(X16&lt;=6,0,IF(X16&lt;=6.5,ROUND((X16-6)*60,0),IF(X16&lt;=9.5,30,IF(X16&lt;=9.75,ROUND((X16-9)*60,0),45))))</f>
        <v>0</v>
      </c>
      <c r="AF16" s="24">
        <f>IF(Y16&lt;=6,0,IF(Y16&lt;=6.5,ROUND((Y16-6)*60,0),IF(Y16&lt;=9.5,30,IF(Y16&lt;=9.75,ROUND((Y16-9)*60,0),45))))</f>
        <v>0</v>
      </c>
      <c r="AG16" s="24">
        <f>IF(Z16&lt;=6,0,IF(Z16&lt;=6.5,ROUND((Z16-6)*60,0),IF(Z16&lt;=9.5,30,IF(Z16&lt;=9.75,ROUND((Z16-9)*60,0),45))))</f>
        <v>0</v>
      </c>
      <c r="AH16" s="24">
        <f>IF(AA16&lt;=6,0,IF(AA16&lt;=6.5,ROUND((AA16-6)*60,0),IF(AA16&lt;=9.5,30,IF(AA16&lt;=9.75,ROUND((AA16-9)*60,0),45))))</f>
        <v>0</v>
      </c>
      <c r="AI16" s="23">
        <f>U16-AB16/60</f>
        <v>0</v>
      </c>
      <c r="AJ16" s="23">
        <f>V16-AC16/60</f>
        <v>0</v>
      </c>
      <c r="AK16" s="23">
        <f>W16-AD16/60</f>
        <v>0</v>
      </c>
      <c r="AL16" s="23">
        <f>X16-AE16/60</f>
        <v>0</v>
      </c>
      <c r="AM16" s="23">
        <f>Y16-AF16/60</f>
        <v>0</v>
      </c>
      <c r="AN16" s="23">
        <f>Z16-AG16/60</f>
        <v>0</v>
      </c>
      <c r="AO16" s="23">
        <f>AA16-AH16/60</f>
        <v>0</v>
      </c>
      <c r="AP16" s="23" t="str">
        <f>IF(AND(ISNUMBER(B16),ISNUMBER(C16),ISNUMBER(D16)),ROUND(IF(C16&gt;B16,1-C16+D16,D16-C16)*24,4),"")</f>
        <v/>
      </c>
      <c r="AQ16" s="23" t="str">
        <f>IF(AND(ISNUMBER(D16),ISNUMBER(E16),ISNUMBER(F16)),ROUND(IF(E16&gt;D16,1-E16+F16,F16-E16)*24,4),"")</f>
        <v/>
      </c>
      <c r="AR16" s="23" t="str">
        <f>IF(AND(ISNUMBER(F16),ISNUMBER(G16),ISNUMBER(H16)),ROUND(IF(G16&gt;F16,1-G16+H16,H16-G16)*24,4),"")</f>
        <v/>
      </c>
      <c r="AS16" s="23" t="str">
        <f>IF(AND(ISNUMBER(H16),ISNUMBER(I16),ISNUMBER(J16)),ROUND(IF(I16&gt;H16,1-I16+J16,J16-I16)*24,4),"")</f>
        <v/>
      </c>
      <c r="AT16" s="23" t="str">
        <f>IF(AND(ISNUMBER(J16),ISNUMBER(K16),ISNUMBER(L16)),ROUND(IF(K16&gt;J16,1-K16+L16,L16-K16)*24,4),"")</f>
        <v/>
      </c>
      <c r="AU16" s="23" t="str">
        <f>IF(AND(ISNUMBER(L16),ISNUMBER(M16),ISNUMBER(N16)),ROUND(IF(M16&gt;L16,1-M16+N16,N16-M16)*24,4),"")</f>
        <v/>
      </c>
    </row>
    <row r="17" ht="30" customHeight="1">
      <c r="A17" s="18"/>
      <c r="B17" s="19"/>
      <c r="C17" s="19"/>
      <c r="D17" s="19"/>
      <c r="E17" s="19"/>
      <c r="F17" s="19"/>
      <c r="G17" s="19"/>
      <c r="H17" s="19"/>
      <c r="I17" s="19"/>
      <c r="J17" s="19"/>
      <c r="K17" s="19"/>
      <c r="L17" s="19"/>
      <c r="M17" s="19"/>
      <c r="N17" s="19"/>
      <c r="O17" s="19"/>
      <c r="P17" s="20">
        <f>SUM(U17:AA17)</f>
        <v>0</v>
      </c>
      <c r="Q17" s="21">
        <f>SUM(AB17:AH17)</f>
        <v>0</v>
      </c>
      <c r="R17" s="20">
        <f>SUM(AI17:AO17)</f>
        <v>0</v>
      </c>
      <c r="S17" s="22" t="str">
        <f>TRIM(IF(AI17&gt;10,"Mo über 10 h. ",IF(AI17&gt;8,"Mo über 8 h. ",""))&amp;IF(AJ17&gt;10,"Di über 10 h. ",IF(AJ17&gt;8,"Di über 8 h. ",""))&amp;IF(AK17&gt;10,"Mi über 10 h. ",IF(AK17&gt;8,"Mi über 8 h. ",""))&amp;IF(AL17&gt;10,"Do über 10 h. ",IF(AL17&gt;8,"Do über 8 h. ",""))&amp;IF(AM17&gt;10,"Fr über 10 h. ",IF(AM17&gt;8,"Fr über 8 h. ",""))&amp;IF(AN17&gt;10,"Sa über 10 h. ",IF(AN17&gt;8,"Sa über 8 h. ",""))&amp;IF(AO17&gt;10,"So über 10 h. ",IF(AO17&gt;8,"So über 8 h. ",""))&amp;IF(ISNUMBER(AP17),IF(AP17&lt;10,"Ruhezeit Mo–Di unter 10 h. ",IF(AP17&lt;11,"Ruhezeit Mo–Di unter 11 h. ","")),"")&amp;IF(ISNUMBER(AQ17),IF(AQ17&lt;10,"Ruhezeit Di–Mi unter 10 h. ",IF(AQ17&lt;11,"Ruhezeit Di–Mi unter 11 h. ","")),"")&amp;IF(ISNUMBER(AR17),IF(AR17&lt;10,"Ruhezeit Mi–Do unter 10 h. ",IF(AR17&lt;11,"Ruhezeit Mi–Do unter 11 h. ","")),"")&amp;IF(ISNUMBER(AS17),IF(AS17&lt;10,"Ruhezeit Do–Fr unter 10 h. ",IF(AS17&lt;11,"Ruhezeit Do–Fr unter 11 h. ","")),"")&amp;IF(ISNUMBER(AT17),IF(AT17&lt;10,"Ruhezeit Fr–Sa unter 10 h. ",IF(AT17&lt;11,"Ruhezeit Fr–Sa unter 11 h. ","")),"")&amp;IF(ISNUMBER(AU17),IF(AU17&lt;10,"Ruhezeit Sa–So unter 10 h. ",IF(AU17&lt;11,"Ruhezeit Sa–So unter 11 h. ","")),""))</f>
        <v/>
      </c>
      <c r="U17" s="23">
        <f>IF(AND(ISNUMBER(B17),ISNUMBER(C17)),ROUND(MOD(C17-B17,1)*24,4),0)</f>
        <v>0</v>
      </c>
      <c r="V17" s="23">
        <f>IF(AND(ISNUMBER(D17),ISNUMBER(E17)),ROUND(MOD(E17-D17,1)*24,4),0)</f>
        <v>0</v>
      </c>
      <c r="W17" s="23">
        <f>IF(AND(ISNUMBER(F17),ISNUMBER(G17)),ROUND(MOD(G17-F17,1)*24,4),0)</f>
        <v>0</v>
      </c>
      <c r="X17" s="23">
        <f>IF(AND(ISNUMBER(H17),ISNUMBER(I17)),ROUND(MOD(I17-H17,1)*24,4),0)</f>
        <v>0</v>
      </c>
      <c r="Y17" s="23">
        <f>IF(AND(ISNUMBER(J17),ISNUMBER(K17)),ROUND(MOD(K17-J17,1)*24,4),0)</f>
        <v>0</v>
      </c>
      <c r="Z17" s="23">
        <f>IF(AND(ISNUMBER(L17),ISNUMBER(M17)),ROUND(MOD(M17-L17,1)*24,4),0)</f>
        <v>0</v>
      </c>
      <c r="AA17" s="23">
        <f>IF(AND(ISNUMBER(N17),ISNUMBER(O17)),ROUND(MOD(O17-N17,1)*24,4),0)</f>
        <v>0</v>
      </c>
      <c r="AB17" s="24">
        <f>IF(U17&lt;=6,0,IF(U17&lt;=6.5,ROUND((U17-6)*60,0),IF(U17&lt;=9.5,30,IF(U17&lt;=9.75,ROUND((U17-9)*60,0),45))))</f>
        <v>0</v>
      </c>
      <c r="AC17" s="24">
        <f>IF(V17&lt;=6,0,IF(V17&lt;=6.5,ROUND((V17-6)*60,0),IF(V17&lt;=9.5,30,IF(V17&lt;=9.75,ROUND((V17-9)*60,0),45))))</f>
        <v>0</v>
      </c>
      <c r="AD17" s="24">
        <f>IF(W17&lt;=6,0,IF(W17&lt;=6.5,ROUND((W17-6)*60,0),IF(W17&lt;=9.5,30,IF(W17&lt;=9.75,ROUND((W17-9)*60,0),45))))</f>
        <v>0</v>
      </c>
      <c r="AE17" s="24">
        <f>IF(X17&lt;=6,0,IF(X17&lt;=6.5,ROUND((X17-6)*60,0),IF(X17&lt;=9.5,30,IF(X17&lt;=9.75,ROUND((X17-9)*60,0),45))))</f>
        <v>0</v>
      </c>
      <c r="AF17" s="24">
        <f>IF(Y17&lt;=6,0,IF(Y17&lt;=6.5,ROUND((Y17-6)*60,0),IF(Y17&lt;=9.5,30,IF(Y17&lt;=9.75,ROUND((Y17-9)*60,0),45))))</f>
        <v>0</v>
      </c>
      <c r="AG17" s="24">
        <f>IF(Z17&lt;=6,0,IF(Z17&lt;=6.5,ROUND((Z17-6)*60,0),IF(Z17&lt;=9.5,30,IF(Z17&lt;=9.75,ROUND((Z17-9)*60,0),45))))</f>
        <v>0</v>
      </c>
      <c r="AH17" s="24">
        <f>IF(AA17&lt;=6,0,IF(AA17&lt;=6.5,ROUND((AA17-6)*60,0),IF(AA17&lt;=9.5,30,IF(AA17&lt;=9.75,ROUND((AA17-9)*60,0),45))))</f>
        <v>0</v>
      </c>
      <c r="AI17" s="23">
        <f>U17-AB17/60</f>
        <v>0</v>
      </c>
      <c r="AJ17" s="23">
        <f>V17-AC17/60</f>
        <v>0</v>
      </c>
      <c r="AK17" s="23">
        <f>W17-AD17/60</f>
        <v>0</v>
      </c>
      <c r="AL17" s="23">
        <f>X17-AE17/60</f>
        <v>0</v>
      </c>
      <c r="AM17" s="23">
        <f>Y17-AF17/60</f>
        <v>0</v>
      </c>
      <c r="AN17" s="23">
        <f>Z17-AG17/60</f>
        <v>0</v>
      </c>
      <c r="AO17" s="23">
        <f>AA17-AH17/60</f>
        <v>0</v>
      </c>
      <c r="AP17" s="23" t="str">
        <f>IF(AND(ISNUMBER(B17),ISNUMBER(C17),ISNUMBER(D17)),ROUND(IF(C17&gt;B17,1-C17+D17,D17-C17)*24,4),"")</f>
        <v/>
      </c>
      <c r="AQ17" s="23" t="str">
        <f>IF(AND(ISNUMBER(D17),ISNUMBER(E17),ISNUMBER(F17)),ROUND(IF(E17&gt;D17,1-E17+F17,F17-E17)*24,4),"")</f>
        <v/>
      </c>
      <c r="AR17" s="23" t="str">
        <f>IF(AND(ISNUMBER(F17),ISNUMBER(G17),ISNUMBER(H17)),ROUND(IF(G17&gt;F17,1-G17+H17,H17-G17)*24,4),"")</f>
        <v/>
      </c>
      <c r="AS17" s="23" t="str">
        <f>IF(AND(ISNUMBER(H17),ISNUMBER(I17),ISNUMBER(J17)),ROUND(IF(I17&gt;H17,1-I17+J17,J17-I17)*24,4),"")</f>
        <v/>
      </c>
      <c r="AT17" s="23" t="str">
        <f>IF(AND(ISNUMBER(J17),ISNUMBER(K17),ISNUMBER(L17)),ROUND(IF(K17&gt;J17,1-K17+L17,L17-K17)*24,4),"")</f>
        <v/>
      </c>
      <c r="AU17" s="23" t="str">
        <f>IF(AND(ISNUMBER(L17),ISNUMBER(M17),ISNUMBER(N17)),ROUND(IF(M17&gt;L17,1-M17+N17,N17-M17)*24,4),"")</f>
        <v/>
      </c>
    </row>
    <row r="18" ht="30" customHeight="1">
      <c r="A18" s="18"/>
      <c r="B18" s="19"/>
      <c r="C18" s="19"/>
      <c r="D18" s="19"/>
      <c r="E18" s="19"/>
      <c r="F18" s="19"/>
      <c r="G18" s="19"/>
      <c r="H18" s="19"/>
      <c r="I18" s="19"/>
      <c r="J18" s="19"/>
      <c r="K18" s="19"/>
      <c r="L18" s="19"/>
      <c r="M18" s="19"/>
      <c r="N18" s="19"/>
      <c r="O18" s="19"/>
      <c r="P18" s="20">
        <f>SUM(U18:AA18)</f>
        <v>0</v>
      </c>
      <c r="Q18" s="21">
        <f>SUM(AB18:AH18)</f>
        <v>0</v>
      </c>
      <c r="R18" s="20">
        <f>SUM(AI18:AO18)</f>
        <v>0</v>
      </c>
      <c r="S18" s="22" t="str">
        <f>TRIM(IF(AI18&gt;10,"Mo über 10 h. ",IF(AI18&gt;8,"Mo über 8 h. ",""))&amp;IF(AJ18&gt;10,"Di über 10 h. ",IF(AJ18&gt;8,"Di über 8 h. ",""))&amp;IF(AK18&gt;10,"Mi über 10 h. ",IF(AK18&gt;8,"Mi über 8 h. ",""))&amp;IF(AL18&gt;10,"Do über 10 h. ",IF(AL18&gt;8,"Do über 8 h. ",""))&amp;IF(AM18&gt;10,"Fr über 10 h. ",IF(AM18&gt;8,"Fr über 8 h. ",""))&amp;IF(AN18&gt;10,"Sa über 10 h. ",IF(AN18&gt;8,"Sa über 8 h. ",""))&amp;IF(AO18&gt;10,"So über 10 h. ",IF(AO18&gt;8,"So über 8 h. ",""))&amp;IF(ISNUMBER(AP18),IF(AP18&lt;10,"Ruhezeit Mo–Di unter 10 h. ",IF(AP18&lt;11,"Ruhezeit Mo–Di unter 11 h. ","")),"")&amp;IF(ISNUMBER(AQ18),IF(AQ18&lt;10,"Ruhezeit Di–Mi unter 10 h. ",IF(AQ18&lt;11,"Ruhezeit Di–Mi unter 11 h. ","")),"")&amp;IF(ISNUMBER(AR18),IF(AR18&lt;10,"Ruhezeit Mi–Do unter 10 h. ",IF(AR18&lt;11,"Ruhezeit Mi–Do unter 11 h. ","")),"")&amp;IF(ISNUMBER(AS18),IF(AS18&lt;10,"Ruhezeit Do–Fr unter 10 h. ",IF(AS18&lt;11,"Ruhezeit Do–Fr unter 11 h. ","")),"")&amp;IF(ISNUMBER(AT18),IF(AT18&lt;10,"Ruhezeit Fr–Sa unter 10 h. ",IF(AT18&lt;11,"Ruhezeit Fr–Sa unter 11 h. ","")),"")&amp;IF(ISNUMBER(AU18),IF(AU18&lt;10,"Ruhezeit Sa–So unter 10 h. ",IF(AU18&lt;11,"Ruhezeit Sa–So unter 11 h. ","")),""))</f>
        <v/>
      </c>
      <c r="U18" s="23">
        <f>IF(AND(ISNUMBER(B18),ISNUMBER(C18)),ROUND(MOD(C18-B18,1)*24,4),0)</f>
        <v>0</v>
      </c>
      <c r="V18" s="23">
        <f>IF(AND(ISNUMBER(D18),ISNUMBER(E18)),ROUND(MOD(E18-D18,1)*24,4),0)</f>
        <v>0</v>
      </c>
      <c r="W18" s="23">
        <f>IF(AND(ISNUMBER(F18),ISNUMBER(G18)),ROUND(MOD(G18-F18,1)*24,4),0)</f>
        <v>0</v>
      </c>
      <c r="X18" s="23">
        <f>IF(AND(ISNUMBER(H18),ISNUMBER(I18)),ROUND(MOD(I18-H18,1)*24,4),0)</f>
        <v>0</v>
      </c>
      <c r="Y18" s="23">
        <f>IF(AND(ISNUMBER(J18),ISNUMBER(K18)),ROUND(MOD(K18-J18,1)*24,4),0)</f>
        <v>0</v>
      </c>
      <c r="Z18" s="23">
        <f>IF(AND(ISNUMBER(L18),ISNUMBER(M18)),ROUND(MOD(M18-L18,1)*24,4),0)</f>
        <v>0</v>
      </c>
      <c r="AA18" s="23">
        <f>IF(AND(ISNUMBER(N18),ISNUMBER(O18)),ROUND(MOD(O18-N18,1)*24,4),0)</f>
        <v>0</v>
      </c>
      <c r="AB18" s="24">
        <f>IF(U18&lt;=6,0,IF(U18&lt;=6.5,ROUND((U18-6)*60,0),IF(U18&lt;=9.5,30,IF(U18&lt;=9.75,ROUND((U18-9)*60,0),45))))</f>
        <v>0</v>
      </c>
      <c r="AC18" s="24">
        <f>IF(V18&lt;=6,0,IF(V18&lt;=6.5,ROUND((V18-6)*60,0),IF(V18&lt;=9.5,30,IF(V18&lt;=9.75,ROUND((V18-9)*60,0),45))))</f>
        <v>0</v>
      </c>
      <c r="AD18" s="24">
        <f>IF(W18&lt;=6,0,IF(W18&lt;=6.5,ROUND((W18-6)*60,0),IF(W18&lt;=9.5,30,IF(W18&lt;=9.75,ROUND((W18-9)*60,0),45))))</f>
        <v>0</v>
      </c>
      <c r="AE18" s="24">
        <f>IF(X18&lt;=6,0,IF(X18&lt;=6.5,ROUND((X18-6)*60,0),IF(X18&lt;=9.5,30,IF(X18&lt;=9.75,ROUND((X18-9)*60,0),45))))</f>
        <v>0</v>
      </c>
      <c r="AF18" s="24">
        <f>IF(Y18&lt;=6,0,IF(Y18&lt;=6.5,ROUND((Y18-6)*60,0),IF(Y18&lt;=9.5,30,IF(Y18&lt;=9.75,ROUND((Y18-9)*60,0),45))))</f>
        <v>0</v>
      </c>
      <c r="AG18" s="24">
        <f>IF(Z18&lt;=6,0,IF(Z18&lt;=6.5,ROUND((Z18-6)*60,0),IF(Z18&lt;=9.5,30,IF(Z18&lt;=9.75,ROUND((Z18-9)*60,0),45))))</f>
        <v>0</v>
      </c>
      <c r="AH18" s="24">
        <f>IF(AA18&lt;=6,0,IF(AA18&lt;=6.5,ROUND((AA18-6)*60,0),IF(AA18&lt;=9.5,30,IF(AA18&lt;=9.75,ROUND((AA18-9)*60,0),45))))</f>
        <v>0</v>
      </c>
      <c r="AI18" s="23">
        <f>U18-AB18/60</f>
        <v>0</v>
      </c>
      <c r="AJ18" s="23">
        <f>V18-AC18/60</f>
        <v>0</v>
      </c>
      <c r="AK18" s="23">
        <f>W18-AD18/60</f>
        <v>0</v>
      </c>
      <c r="AL18" s="23">
        <f>X18-AE18/60</f>
        <v>0</v>
      </c>
      <c r="AM18" s="23">
        <f>Y18-AF18/60</f>
        <v>0</v>
      </c>
      <c r="AN18" s="23">
        <f>Z18-AG18/60</f>
        <v>0</v>
      </c>
      <c r="AO18" s="23">
        <f>AA18-AH18/60</f>
        <v>0</v>
      </c>
      <c r="AP18" s="23" t="str">
        <f>IF(AND(ISNUMBER(B18),ISNUMBER(C18),ISNUMBER(D18)),ROUND(IF(C18&gt;B18,1-C18+D18,D18-C18)*24,4),"")</f>
        <v/>
      </c>
      <c r="AQ18" s="23" t="str">
        <f>IF(AND(ISNUMBER(D18),ISNUMBER(E18),ISNUMBER(F18)),ROUND(IF(E18&gt;D18,1-E18+F18,F18-E18)*24,4),"")</f>
        <v/>
      </c>
      <c r="AR18" s="23" t="str">
        <f>IF(AND(ISNUMBER(F18),ISNUMBER(G18),ISNUMBER(H18)),ROUND(IF(G18&gt;F18,1-G18+H18,H18-G18)*24,4),"")</f>
        <v/>
      </c>
      <c r="AS18" s="23" t="str">
        <f>IF(AND(ISNUMBER(H18),ISNUMBER(I18),ISNUMBER(J18)),ROUND(IF(I18&gt;H18,1-I18+J18,J18-I18)*24,4),"")</f>
        <v/>
      </c>
      <c r="AT18" s="23" t="str">
        <f>IF(AND(ISNUMBER(J18),ISNUMBER(K18),ISNUMBER(L18)),ROUND(IF(K18&gt;J18,1-K18+L18,L18-K18)*24,4),"")</f>
        <v/>
      </c>
      <c r="AU18" s="23" t="str">
        <f>IF(AND(ISNUMBER(L18),ISNUMBER(M18),ISNUMBER(N18)),ROUND(IF(M18&gt;L18,1-M18+N18,N18-M18)*24,4),"")</f>
        <v/>
      </c>
    </row>
    <row r="19" ht="30" customHeight="1">
      <c r="A19" s="18"/>
      <c r="B19" s="19"/>
      <c r="C19" s="19"/>
      <c r="D19" s="19"/>
      <c r="E19" s="19"/>
      <c r="F19" s="19"/>
      <c r="G19" s="19"/>
      <c r="H19" s="19"/>
      <c r="I19" s="19"/>
      <c r="J19" s="19"/>
      <c r="K19" s="19"/>
      <c r="L19" s="19"/>
      <c r="M19" s="19"/>
      <c r="N19" s="19"/>
      <c r="O19" s="19"/>
      <c r="P19" s="20">
        <f>SUM(U19:AA19)</f>
        <v>0</v>
      </c>
      <c r="Q19" s="21">
        <f>SUM(AB19:AH19)</f>
        <v>0</v>
      </c>
      <c r="R19" s="20">
        <f>SUM(AI19:AO19)</f>
        <v>0</v>
      </c>
      <c r="S19" s="22" t="str">
        <f>TRIM(IF(AI19&gt;10,"Mo über 10 h. ",IF(AI19&gt;8,"Mo über 8 h. ",""))&amp;IF(AJ19&gt;10,"Di über 10 h. ",IF(AJ19&gt;8,"Di über 8 h. ",""))&amp;IF(AK19&gt;10,"Mi über 10 h. ",IF(AK19&gt;8,"Mi über 8 h. ",""))&amp;IF(AL19&gt;10,"Do über 10 h. ",IF(AL19&gt;8,"Do über 8 h. ",""))&amp;IF(AM19&gt;10,"Fr über 10 h. ",IF(AM19&gt;8,"Fr über 8 h. ",""))&amp;IF(AN19&gt;10,"Sa über 10 h. ",IF(AN19&gt;8,"Sa über 8 h. ",""))&amp;IF(AO19&gt;10,"So über 10 h. ",IF(AO19&gt;8,"So über 8 h. ",""))&amp;IF(ISNUMBER(AP19),IF(AP19&lt;10,"Ruhezeit Mo–Di unter 10 h. ",IF(AP19&lt;11,"Ruhezeit Mo–Di unter 11 h. ","")),"")&amp;IF(ISNUMBER(AQ19),IF(AQ19&lt;10,"Ruhezeit Di–Mi unter 10 h. ",IF(AQ19&lt;11,"Ruhezeit Di–Mi unter 11 h. ","")),"")&amp;IF(ISNUMBER(AR19),IF(AR19&lt;10,"Ruhezeit Mi–Do unter 10 h. ",IF(AR19&lt;11,"Ruhezeit Mi–Do unter 11 h. ","")),"")&amp;IF(ISNUMBER(AS19),IF(AS19&lt;10,"Ruhezeit Do–Fr unter 10 h. ",IF(AS19&lt;11,"Ruhezeit Do–Fr unter 11 h. ","")),"")&amp;IF(ISNUMBER(AT19),IF(AT19&lt;10,"Ruhezeit Fr–Sa unter 10 h. ",IF(AT19&lt;11,"Ruhezeit Fr–Sa unter 11 h. ","")),"")&amp;IF(ISNUMBER(AU19),IF(AU19&lt;10,"Ruhezeit Sa–So unter 10 h. ",IF(AU19&lt;11,"Ruhezeit Sa–So unter 11 h. ","")),""))</f>
        <v/>
      </c>
      <c r="U19" s="23">
        <f>IF(AND(ISNUMBER(B19),ISNUMBER(C19)),ROUND(MOD(C19-B19,1)*24,4),0)</f>
        <v>0</v>
      </c>
      <c r="V19" s="23">
        <f>IF(AND(ISNUMBER(D19),ISNUMBER(E19)),ROUND(MOD(E19-D19,1)*24,4),0)</f>
        <v>0</v>
      </c>
      <c r="W19" s="23">
        <f>IF(AND(ISNUMBER(F19),ISNUMBER(G19)),ROUND(MOD(G19-F19,1)*24,4),0)</f>
        <v>0</v>
      </c>
      <c r="X19" s="23">
        <f>IF(AND(ISNUMBER(H19),ISNUMBER(I19)),ROUND(MOD(I19-H19,1)*24,4),0)</f>
        <v>0</v>
      </c>
      <c r="Y19" s="23">
        <f>IF(AND(ISNUMBER(J19),ISNUMBER(K19)),ROUND(MOD(K19-J19,1)*24,4),0)</f>
        <v>0</v>
      </c>
      <c r="Z19" s="23">
        <f>IF(AND(ISNUMBER(L19),ISNUMBER(M19)),ROUND(MOD(M19-L19,1)*24,4),0)</f>
        <v>0</v>
      </c>
      <c r="AA19" s="23">
        <f>IF(AND(ISNUMBER(N19),ISNUMBER(O19)),ROUND(MOD(O19-N19,1)*24,4),0)</f>
        <v>0</v>
      </c>
      <c r="AB19" s="24">
        <f>IF(U19&lt;=6,0,IF(U19&lt;=6.5,ROUND((U19-6)*60,0),IF(U19&lt;=9.5,30,IF(U19&lt;=9.75,ROUND((U19-9)*60,0),45))))</f>
        <v>0</v>
      </c>
      <c r="AC19" s="24">
        <f>IF(V19&lt;=6,0,IF(V19&lt;=6.5,ROUND((V19-6)*60,0),IF(V19&lt;=9.5,30,IF(V19&lt;=9.75,ROUND((V19-9)*60,0),45))))</f>
        <v>0</v>
      </c>
      <c r="AD19" s="24">
        <f>IF(W19&lt;=6,0,IF(W19&lt;=6.5,ROUND((W19-6)*60,0),IF(W19&lt;=9.5,30,IF(W19&lt;=9.75,ROUND((W19-9)*60,0),45))))</f>
        <v>0</v>
      </c>
      <c r="AE19" s="24">
        <f>IF(X19&lt;=6,0,IF(X19&lt;=6.5,ROUND((X19-6)*60,0),IF(X19&lt;=9.5,30,IF(X19&lt;=9.75,ROUND((X19-9)*60,0),45))))</f>
        <v>0</v>
      </c>
      <c r="AF19" s="24">
        <f>IF(Y19&lt;=6,0,IF(Y19&lt;=6.5,ROUND((Y19-6)*60,0),IF(Y19&lt;=9.5,30,IF(Y19&lt;=9.75,ROUND((Y19-9)*60,0),45))))</f>
        <v>0</v>
      </c>
      <c r="AG19" s="24">
        <f>IF(Z19&lt;=6,0,IF(Z19&lt;=6.5,ROUND((Z19-6)*60,0),IF(Z19&lt;=9.5,30,IF(Z19&lt;=9.75,ROUND((Z19-9)*60,0),45))))</f>
        <v>0</v>
      </c>
      <c r="AH19" s="24">
        <f>IF(AA19&lt;=6,0,IF(AA19&lt;=6.5,ROUND((AA19-6)*60,0),IF(AA19&lt;=9.5,30,IF(AA19&lt;=9.75,ROUND((AA19-9)*60,0),45))))</f>
        <v>0</v>
      </c>
      <c r="AI19" s="23">
        <f>U19-AB19/60</f>
        <v>0</v>
      </c>
      <c r="AJ19" s="23">
        <f>V19-AC19/60</f>
        <v>0</v>
      </c>
      <c r="AK19" s="23">
        <f>W19-AD19/60</f>
        <v>0</v>
      </c>
      <c r="AL19" s="23">
        <f>X19-AE19/60</f>
        <v>0</v>
      </c>
      <c r="AM19" s="23">
        <f>Y19-AF19/60</f>
        <v>0</v>
      </c>
      <c r="AN19" s="23">
        <f>Z19-AG19/60</f>
        <v>0</v>
      </c>
      <c r="AO19" s="23">
        <f>AA19-AH19/60</f>
        <v>0</v>
      </c>
      <c r="AP19" s="23" t="str">
        <f>IF(AND(ISNUMBER(B19),ISNUMBER(C19),ISNUMBER(D19)),ROUND(IF(C19&gt;B19,1-C19+D19,D19-C19)*24,4),"")</f>
        <v/>
      </c>
      <c r="AQ19" s="23" t="str">
        <f>IF(AND(ISNUMBER(D19),ISNUMBER(E19),ISNUMBER(F19)),ROUND(IF(E19&gt;D19,1-E19+F19,F19-E19)*24,4),"")</f>
        <v/>
      </c>
      <c r="AR19" s="23" t="str">
        <f>IF(AND(ISNUMBER(F19),ISNUMBER(G19),ISNUMBER(H19)),ROUND(IF(G19&gt;F19,1-G19+H19,H19-G19)*24,4),"")</f>
        <v/>
      </c>
      <c r="AS19" s="23" t="str">
        <f>IF(AND(ISNUMBER(H19),ISNUMBER(I19),ISNUMBER(J19)),ROUND(IF(I19&gt;H19,1-I19+J19,J19-I19)*24,4),"")</f>
        <v/>
      </c>
      <c r="AT19" s="23" t="str">
        <f>IF(AND(ISNUMBER(J19),ISNUMBER(K19),ISNUMBER(L19)),ROUND(IF(K19&gt;J19,1-K19+L19,L19-K19)*24,4),"")</f>
        <v/>
      </c>
      <c r="AU19" s="23" t="str">
        <f>IF(AND(ISNUMBER(L19),ISNUMBER(M19),ISNUMBER(N19)),ROUND(IF(M19&gt;L19,1-M19+N19,N19-M19)*24,4),"")</f>
        <v/>
      </c>
    </row>
    <row r="20" ht="30" customHeight="1">
      <c r="A20" s="18"/>
      <c r="B20" s="19"/>
      <c r="C20" s="19"/>
      <c r="D20" s="19"/>
      <c r="E20" s="19"/>
      <c r="F20" s="19"/>
      <c r="G20" s="19"/>
      <c r="H20" s="19"/>
      <c r="I20" s="19"/>
      <c r="J20" s="19"/>
      <c r="K20" s="19"/>
      <c r="L20" s="19"/>
      <c r="M20" s="19"/>
      <c r="N20" s="19"/>
      <c r="O20" s="19"/>
      <c r="P20" s="20">
        <f>SUM(U20:AA20)</f>
        <v>0</v>
      </c>
      <c r="Q20" s="21">
        <f>SUM(AB20:AH20)</f>
        <v>0</v>
      </c>
      <c r="R20" s="20">
        <f>SUM(AI20:AO20)</f>
        <v>0</v>
      </c>
      <c r="S20" s="22" t="str">
        <f>TRIM(IF(AI20&gt;10,"Mo über 10 h. ",IF(AI20&gt;8,"Mo über 8 h. ",""))&amp;IF(AJ20&gt;10,"Di über 10 h. ",IF(AJ20&gt;8,"Di über 8 h. ",""))&amp;IF(AK20&gt;10,"Mi über 10 h. ",IF(AK20&gt;8,"Mi über 8 h. ",""))&amp;IF(AL20&gt;10,"Do über 10 h. ",IF(AL20&gt;8,"Do über 8 h. ",""))&amp;IF(AM20&gt;10,"Fr über 10 h. ",IF(AM20&gt;8,"Fr über 8 h. ",""))&amp;IF(AN20&gt;10,"Sa über 10 h. ",IF(AN20&gt;8,"Sa über 8 h. ",""))&amp;IF(AO20&gt;10,"So über 10 h. ",IF(AO20&gt;8,"So über 8 h. ",""))&amp;IF(ISNUMBER(AP20),IF(AP20&lt;10,"Ruhezeit Mo–Di unter 10 h. ",IF(AP20&lt;11,"Ruhezeit Mo–Di unter 11 h. ","")),"")&amp;IF(ISNUMBER(AQ20),IF(AQ20&lt;10,"Ruhezeit Di–Mi unter 10 h. ",IF(AQ20&lt;11,"Ruhezeit Di–Mi unter 11 h. ","")),"")&amp;IF(ISNUMBER(AR20),IF(AR20&lt;10,"Ruhezeit Mi–Do unter 10 h. ",IF(AR20&lt;11,"Ruhezeit Mi–Do unter 11 h. ","")),"")&amp;IF(ISNUMBER(AS20),IF(AS20&lt;10,"Ruhezeit Do–Fr unter 10 h. ",IF(AS20&lt;11,"Ruhezeit Do–Fr unter 11 h. ","")),"")&amp;IF(ISNUMBER(AT20),IF(AT20&lt;10,"Ruhezeit Fr–Sa unter 10 h. ",IF(AT20&lt;11,"Ruhezeit Fr–Sa unter 11 h. ","")),"")&amp;IF(ISNUMBER(AU20),IF(AU20&lt;10,"Ruhezeit Sa–So unter 10 h. ",IF(AU20&lt;11,"Ruhezeit Sa–So unter 11 h. ","")),""))</f>
        <v/>
      </c>
      <c r="U20" s="23">
        <f>IF(AND(ISNUMBER(B20),ISNUMBER(C20)),ROUND(MOD(C20-B20,1)*24,4),0)</f>
        <v>0</v>
      </c>
      <c r="V20" s="23">
        <f>IF(AND(ISNUMBER(D20),ISNUMBER(E20)),ROUND(MOD(E20-D20,1)*24,4),0)</f>
        <v>0</v>
      </c>
      <c r="W20" s="23">
        <f>IF(AND(ISNUMBER(F20),ISNUMBER(G20)),ROUND(MOD(G20-F20,1)*24,4),0)</f>
        <v>0</v>
      </c>
      <c r="X20" s="23">
        <f>IF(AND(ISNUMBER(H20),ISNUMBER(I20)),ROUND(MOD(I20-H20,1)*24,4),0)</f>
        <v>0</v>
      </c>
      <c r="Y20" s="23">
        <f>IF(AND(ISNUMBER(J20),ISNUMBER(K20)),ROUND(MOD(K20-J20,1)*24,4),0)</f>
        <v>0</v>
      </c>
      <c r="Z20" s="23">
        <f>IF(AND(ISNUMBER(L20),ISNUMBER(M20)),ROUND(MOD(M20-L20,1)*24,4),0)</f>
        <v>0</v>
      </c>
      <c r="AA20" s="23">
        <f>IF(AND(ISNUMBER(N20),ISNUMBER(O20)),ROUND(MOD(O20-N20,1)*24,4),0)</f>
        <v>0</v>
      </c>
      <c r="AB20" s="24">
        <f>IF(U20&lt;=6,0,IF(U20&lt;=6.5,ROUND((U20-6)*60,0),IF(U20&lt;=9.5,30,IF(U20&lt;=9.75,ROUND((U20-9)*60,0),45))))</f>
        <v>0</v>
      </c>
      <c r="AC20" s="24">
        <f>IF(V20&lt;=6,0,IF(V20&lt;=6.5,ROUND((V20-6)*60,0),IF(V20&lt;=9.5,30,IF(V20&lt;=9.75,ROUND((V20-9)*60,0),45))))</f>
        <v>0</v>
      </c>
      <c r="AD20" s="24">
        <f>IF(W20&lt;=6,0,IF(W20&lt;=6.5,ROUND((W20-6)*60,0),IF(W20&lt;=9.5,30,IF(W20&lt;=9.75,ROUND((W20-9)*60,0),45))))</f>
        <v>0</v>
      </c>
      <c r="AE20" s="24">
        <f>IF(X20&lt;=6,0,IF(X20&lt;=6.5,ROUND((X20-6)*60,0),IF(X20&lt;=9.5,30,IF(X20&lt;=9.75,ROUND((X20-9)*60,0),45))))</f>
        <v>0</v>
      </c>
      <c r="AF20" s="24">
        <f>IF(Y20&lt;=6,0,IF(Y20&lt;=6.5,ROUND((Y20-6)*60,0),IF(Y20&lt;=9.5,30,IF(Y20&lt;=9.75,ROUND((Y20-9)*60,0),45))))</f>
        <v>0</v>
      </c>
      <c r="AG20" s="24">
        <f>IF(Z20&lt;=6,0,IF(Z20&lt;=6.5,ROUND((Z20-6)*60,0),IF(Z20&lt;=9.5,30,IF(Z20&lt;=9.75,ROUND((Z20-9)*60,0),45))))</f>
        <v>0</v>
      </c>
      <c r="AH20" s="24">
        <f>IF(AA20&lt;=6,0,IF(AA20&lt;=6.5,ROUND((AA20-6)*60,0),IF(AA20&lt;=9.5,30,IF(AA20&lt;=9.75,ROUND((AA20-9)*60,0),45))))</f>
        <v>0</v>
      </c>
      <c r="AI20" s="23">
        <f>U20-AB20/60</f>
        <v>0</v>
      </c>
      <c r="AJ20" s="23">
        <f>V20-AC20/60</f>
        <v>0</v>
      </c>
      <c r="AK20" s="23">
        <f>W20-AD20/60</f>
        <v>0</v>
      </c>
      <c r="AL20" s="23">
        <f>X20-AE20/60</f>
        <v>0</v>
      </c>
      <c r="AM20" s="23">
        <f>Y20-AF20/60</f>
        <v>0</v>
      </c>
      <c r="AN20" s="23">
        <f>Z20-AG20/60</f>
        <v>0</v>
      </c>
      <c r="AO20" s="23">
        <f>AA20-AH20/60</f>
        <v>0</v>
      </c>
      <c r="AP20" s="23" t="str">
        <f>IF(AND(ISNUMBER(B20),ISNUMBER(C20),ISNUMBER(D20)),ROUND(IF(C20&gt;B20,1-C20+D20,D20-C20)*24,4),"")</f>
        <v/>
      </c>
      <c r="AQ20" s="23" t="str">
        <f>IF(AND(ISNUMBER(D20),ISNUMBER(E20),ISNUMBER(F20)),ROUND(IF(E20&gt;D20,1-E20+F20,F20-E20)*24,4),"")</f>
        <v/>
      </c>
      <c r="AR20" s="23" t="str">
        <f>IF(AND(ISNUMBER(F20),ISNUMBER(G20),ISNUMBER(H20)),ROUND(IF(G20&gt;F20,1-G20+H20,H20-G20)*24,4),"")</f>
        <v/>
      </c>
      <c r="AS20" s="23" t="str">
        <f>IF(AND(ISNUMBER(H20),ISNUMBER(I20),ISNUMBER(J20)),ROUND(IF(I20&gt;H20,1-I20+J20,J20-I20)*24,4),"")</f>
        <v/>
      </c>
      <c r="AT20" s="23" t="str">
        <f>IF(AND(ISNUMBER(J20),ISNUMBER(K20),ISNUMBER(L20)),ROUND(IF(K20&gt;J20,1-K20+L20,L20-K20)*24,4),"")</f>
        <v/>
      </c>
      <c r="AU20" s="23" t="str">
        <f>IF(AND(ISNUMBER(L20),ISNUMBER(M20),ISNUMBER(N20)),ROUND(IF(M20&gt;L20,1-M20+N20,N20-M20)*24,4),"")</f>
        <v/>
      </c>
    </row>
    <row r="21" ht="30" customHeight="1">
      <c r="A21" s="18"/>
      <c r="B21" s="19"/>
      <c r="C21" s="19"/>
      <c r="D21" s="19"/>
      <c r="E21" s="19"/>
      <c r="F21" s="19"/>
      <c r="G21" s="19"/>
      <c r="H21" s="19"/>
      <c r="I21" s="19"/>
      <c r="J21" s="19"/>
      <c r="K21" s="19"/>
      <c r="L21" s="19"/>
      <c r="M21" s="19"/>
      <c r="N21" s="19"/>
      <c r="O21" s="19"/>
      <c r="P21" s="20">
        <f>SUM(U21:AA21)</f>
        <v>0</v>
      </c>
      <c r="Q21" s="21">
        <f>SUM(AB21:AH21)</f>
        <v>0</v>
      </c>
      <c r="R21" s="20">
        <f>SUM(AI21:AO21)</f>
        <v>0</v>
      </c>
      <c r="S21" s="22" t="str">
        <f>TRIM(IF(AI21&gt;10,"Mo über 10 h. ",IF(AI21&gt;8,"Mo über 8 h. ",""))&amp;IF(AJ21&gt;10,"Di über 10 h. ",IF(AJ21&gt;8,"Di über 8 h. ",""))&amp;IF(AK21&gt;10,"Mi über 10 h. ",IF(AK21&gt;8,"Mi über 8 h. ",""))&amp;IF(AL21&gt;10,"Do über 10 h. ",IF(AL21&gt;8,"Do über 8 h. ",""))&amp;IF(AM21&gt;10,"Fr über 10 h. ",IF(AM21&gt;8,"Fr über 8 h. ",""))&amp;IF(AN21&gt;10,"Sa über 10 h. ",IF(AN21&gt;8,"Sa über 8 h. ",""))&amp;IF(AO21&gt;10,"So über 10 h. ",IF(AO21&gt;8,"So über 8 h. ",""))&amp;IF(ISNUMBER(AP21),IF(AP21&lt;10,"Ruhezeit Mo–Di unter 10 h. ",IF(AP21&lt;11,"Ruhezeit Mo–Di unter 11 h. ","")),"")&amp;IF(ISNUMBER(AQ21),IF(AQ21&lt;10,"Ruhezeit Di–Mi unter 10 h. ",IF(AQ21&lt;11,"Ruhezeit Di–Mi unter 11 h. ","")),"")&amp;IF(ISNUMBER(AR21),IF(AR21&lt;10,"Ruhezeit Mi–Do unter 10 h. ",IF(AR21&lt;11,"Ruhezeit Mi–Do unter 11 h. ","")),"")&amp;IF(ISNUMBER(AS21),IF(AS21&lt;10,"Ruhezeit Do–Fr unter 10 h. ",IF(AS21&lt;11,"Ruhezeit Do–Fr unter 11 h. ","")),"")&amp;IF(ISNUMBER(AT21),IF(AT21&lt;10,"Ruhezeit Fr–Sa unter 10 h. ",IF(AT21&lt;11,"Ruhezeit Fr–Sa unter 11 h. ","")),"")&amp;IF(ISNUMBER(AU21),IF(AU21&lt;10,"Ruhezeit Sa–So unter 10 h. ",IF(AU21&lt;11,"Ruhezeit Sa–So unter 11 h. ","")),""))</f>
        <v/>
      </c>
      <c r="U21" s="23">
        <f>IF(AND(ISNUMBER(B21),ISNUMBER(C21)),ROUND(MOD(C21-B21,1)*24,4),0)</f>
        <v>0</v>
      </c>
      <c r="V21" s="23">
        <f>IF(AND(ISNUMBER(D21),ISNUMBER(E21)),ROUND(MOD(E21-D21,1)*24,4),0)</f>
        <v>0</v>
      </c>
      <c r="W21" s="23">
        <f>IF(AND(ISNUMBER(F21),ISNUMBER(G21)),ROUND(MOD(G21-F21,1)*24,4),0)</f>
        <v>0</v>
      </c>
      <c r="X21" s="23">
        <f>IF(AND(ISNUMBER(H21),ISNUMBER(I21)),ROUND(MOD(I21-H21,1)*24,4),0)</f>
        <v>0</v>
      </c>
      <c r="Y21" s="23">
        <f>IF(AND(ISNUMBER(J21),ISNUMBER(K21)),ROUND(MOD(K21-J21,1)*24,4),0)</f>
        <v>0</v>
      </c>
      <c r="Z21" s="23">
        <f>IF(AND(ISNUMBER(L21),ISNUMBER(M21)),ROUND(MOD(M21-L21,1)*24,4),0)</f>
        <v>0</v>
      </c>
      <c r="AA21" s="23">
        <f>IF(AND(ISNUMBER(N21),ISNUMBER(O21)),ROUND(MOD(O21-N21,1)*24,4),0)</f>
        <v>0</v>
      </c>
      <c r="AB21" s="24">
        <f>IF(U21&lt;=6,0,IF(U21&lt;=6.5,ROUND((U21-6)*60,0),IF(U21&lt;=9.5,30,IF(U21&lt;=9.75,ROUND((U21-9)*60,0),45))))</f>
        <v>0</v>
      </c>
      <c r="AC21" s="24">
        <f>IF(V21&lt;=6,0,IF(V21&lt;=6.5,ROUND((V21-6)*60,0),IF(V21&lt;=9.5,30,IF(V21&lt;=9.75,ROUND((V21-9)*60,0),45))))</f>
        <v>0</v>
      </c>
      <c r="AD21" s="24">
        <f>IF(W21&lt;=6,0,IF(W21&lt;=6.5,ROUND((W21-6)*60,0),IF(W21&lt;=9.5,30,IF(W21&lt;=9.75,ROUND((W21-9)*60,0),45))))</f>
        <v>0</v>
      </c>
      <c r="AE21" s="24">
        <f>IF(X21&lt;=6,0,IF(X21&lt;=6.5,ROUND((X21-6)*60,0),IF(X21&lt;=9.5,30,IF(X21&lt;=9.75,ROUND((X21-9)*60,0),45))))</f>
        <v>0</v>
      </c>
      <c r="AF21" s="24">
        <f>IF(Y21&lt;=6,0,IF(Y21&lt;=6.5,ROUND((Y21-6)*60,0),IF(Y21&lt;=9.5,30,IF(Y21&lt;=9.75,ROUND((Y21-9)*60,0),45))))</f>
        <v>0</v>
      </c>
      <c r="AG21" s="24">
        <f>IF(Z21&lt;=6,0,IF(Z21&lt;=6.5,ROUND((Z21-6)*60,0),IF(Z21&lt;=9.5,30,IF(Z21&lt;=9.75,ROUND((Z21-9)*60,0),45))))</f>
        <v>0</v>
      </c>
      <c r="AH21" s="24">
        <f>IF(AA21&lt;=6,0,IF(AA21&lt;=6.5,ROUND((AA21-6)*60,0),IF(AA21&lt;=9.5,30,IF(AA21&lt;=9.75,ROUND((AA21-9)*60,0),45))))</f>
        <v>0</v>
      </c>
      <c r="AI21" s="23">
        <f>U21-AB21/60</f>
        <v>0</v>
      </c>
      <c r="AJ21" s="23">
        <f>V21-AC21/60</f>
        <v>0</v>
      </c>
      <c r="AK21" s="23">
        <f>W21-AD21/60</f>
        <v>0</v>
      </c>
      <c r="AL21" s="23">
        <f>X21-AE21/60</f>
        <v>0</v>
      </c>
      <c r="AM21" s="23">
        <f>Y21-AF21/60</f>
        <v>0</v>
      </c>
      <c r="AN21" s="23">
        <f>Z21-AG21/60</f>
        <v>0</v>
      </c>
      <c r="AO21" s="23">
        <f>AA21-AH21/60</f>
        <v>0</v>
      </c>
      <c r="AP21" s="23" t="str">
        <f>IF(AND(ISNUMBER(B21),ISNUMBER(C21),ISNUMBER(D21)),ROUND(IF(C21&gt;B21,1-C21+D21,D21-C21)*24,4),"")</f>
        <v/>
      </c>
      <c r="AQ21" s="23" t="str">
        <f>IF(AND(ISNUMBER(D21),ISNUMBER(E21),ISNUMBER(F21)),ROUND(IF(E21&gt;D21,1-E21+F21,F21-E21)*24,4),"")</f>
        <v/>
      </c>
      <c r="AR21" s="23" t="str">
        <f>IF(AND(ISNUMBER(F21),ISNUMBER(G21),ISNUMBER(H21)),ROUND(IF(G21&gt;F21,1-G21+H21,H21-G21)*24,4),"")</f>
        <v/>
      </c>
      <c r="AS21" s="23" t="str">
        <f>IF(AND(ISNUMBER(H21),ISNUMBER(I21),ISNUMBER(J21)),ROUND(IF(I21&gt;H21,1-I21+J21,J21-I21)*24,4),"")</f>
        <v/>
      </c>
      <c r="AT21" s="23" t="str">
        <f>IF(AND(ISNUMBER(J21),ISNUMBER(K21),ISNUMBER(L21)),ROUND(IF(K21&gt;J21,1-K21+L21,L21-K21)*24,4),"")</f>
        <v/>
      </c>
      <c r="AU21" s="23" t="str">
        <f>IF(AND(ISNUMBER(L21),ISNUMBER(M21),ISNUMBER(N21)),ROUND(IF(M21&gt;L21,1-M21+N21,N21-M21)*24,4),"")</f>
        <v/>
      </c>
    </row>
    <row r="22">
      <c r="A22" t="s" s="17">
        <v>27</v>
      </c>
      <c r="B22" s="17"/>
      <c r="C22" s="17"/>
      <c r="D22" s="17"/>
      <c r="E22" s="17"/>
      <c r="F22" s="17"/>
      <c r="G22" s="17"/>
      <c r="H22" s="17"/>
      <c r="I22" s="17"/>
      <c r="J22" s="17"/>
      <c r="K22" s="17"/>
      <c r="L22" s="17"/>
      <c r="M22" s="17"/>
      <c r="N22" s="17"/>
      <c r="O22" s="17"/>
      <c r="P22" s="17"/>
      <c r="Q22" s="17"/>
      <c r="R22" s="17"/>
      <c r="S22" s="17"/>
    </row>
    <row r="23" ht="30" customHeight="1">
      <c r="A23" s="18"/>
      <c r="B23" s="19"/>
      <c r="C23" s="19"/>
      <c r="D23" s="19"/>
      <c r="E23" s="19"/>
      <c r="F23" s="19"/>
      <c r="G23" s="19"/>
      <c r="H23" s="19"/>
      <c r="I23" s="19"/>
      <c r="J23" s="19"/>
      <c r="K23" s="19"/>
      <c r="L23" s="19"/>
      <c r="M23" s="19"/>
      <c r="N23" s="19"/>
      <c r="O23" s="19"/>
      <c r="P23" s="20">
        <f>SUM(U23:AA23)</f>
        <v>0</v>
      </c>
      <c r="Q23" s="21">
        <f>SUM(AB23:AH23)</f>
        <v>0</v>
      </c>
      <c r="R23" s="20">
        <f>SUM(AI23:AO23)</f>
        <v>0</v>
      </c>
      <c r="S23" s="22" t="str">
        <f>TRIM(IF(AI23&gt;10,"Mo über 10 h. ",IF(AI23&gt;8,"Mo über 8 h. ",""))&amp;IF(AJ23&gt;10,"Di über 10 h. ",IF(AJ23&gt;8,"Di über 8 h. ",""))&amp;IF(AK23&gt;10,"Mi über 10 h. ",IF(AK23&gt;8,"Mi über 8 h. ",""))&amp;IF(AL23&gt;10,"Do über 10 h. ",IF(AL23&gt;8,"Do über 8 h. ",""))&amp;IF(AM23&gt;10,"Fr über 10 h. ",IF(AM23&gt;8,"Fr über 8 h. ",""))&amp;IF(AN23&gt;10,"Sa über 10 h. ",IF(AN23&gt;8,"Sa über 8 h. ",""))&amp;IF(AO23&gt;10,"So über 10 h. ",IF(AO23&gt;8,"So über 8 h. ",""))&amp;IF(ISNUMBER(AP23),IF(AP23&lt;10,"Ruhezeit Mo–Di unter 10 h. ",IF(AP23&lt;11,"Ruhezeit Mo–Di unter 11 h. ","")),"")&amp;IF(ISNUMBER(AQ23),IF(AQ23&lt;10,"Ruhezeit Di–Mi unter 10 h. ",IF(AQ23&lt;11,"Ruhezeit Di–Mi unter 11 h. ","")),"")&amp;IF(ISNUMBER(AR23),IF(AR23&lt;10,"Ruhezeit Mi–Do unter 10 h. ",IF(AR23&lt;11,"Ruhezeit Mi–Do unter 11 h. ","")),"")&amp;IF(ISNUMBER(AS23),IF(AS23&lt;10,"Ruhezeit Do–Fr unter 10 h. ",IF(AS23&lt;11,"Ruhezeit Do–Fr unter 11 h. ","")),"")&amp;IF(ISNUMBER(AT23),IF(AT23&lt;10,"Ruhezeit Fr–Sa unter 10 h. ",IF(AT23&lt;11,"Ruhezeit Fr–Sa unter 11 h. ","")),"")&amp;IF(ISNUMBER(AU23),IF(AU23&lt;10,"Ruhezeit Sa–So unter 10 h. ",IF(AU23&lt;11,"Ruhezeit Sa–So unter 11 h. ","")),""))</f>
        <v/>
      </c>
      <c r="U23" s="23">
        <f>IF(AND(ISNUMBER(B23),ISNUMBER(C23)),ROUND(MOD(C23-B23,1)*24,4),0)</f>
        <v>0</v>
      </c>
      <c r="V23" s="23">
        <f>IF(AND(ISNUMBER(D23),ISNUMBER(E23)),ROUND(MOD(E23-D23,1)*24,4),0)</f>
        <v>0</v>
      </c>
      <c r="W23" s="23">
        <f>IF(AND(ISNUMBER(F23),ISNUMBER(G23)),ROUND(MOD(G23-F23,1)*24,4),0)</f>
        <v>0</v>
      </c>
      <c r="X23" s="23">
        <f>IF(AND(ISNUMBER(H23),ISNUMBER(I23)),ROUND(MOD(I23-H23,1)*24,4),0)</f>
        <v>0</v>
      </c>
      <c r="Y23" s="23">
        <f>IF(AND(ISNUMBER(J23),ISNUMBER(K23)),ROUND(MOD(K23-J23,1)*24,4),0)</f>
        <v>0</v>
      </c>
      <c r="Z23" s="23">
        <f>IF(AND(ISNUMBER(L23),ISNUMBER(M23)),ROUND(MOD(M23-L23,1)*24,4),0)</f>
        <v>0</v>
      </c>
      <c r="AA23" s="23">
        <f>IF(AND(ISNUMBER(N23),ISNUMBER(O23)),ROUND(MOD(O23-N23,1)*24,4),0)</f>
        <v>0</v>
      </c>
      <c r="AB23" s="24">
        <f>IF(U23&lt;=6,0,IF(U23&lt;=6.5,ROUND((U23-6)*60,0),IF(U23&lt;=9.5,30,IF(U23&lt;=9.75,ROUND((U23-9)*60,0),45))))</f>
        <v>0</v>
      </c>
      <c r="AC23" s="24">
        <f>IF(V23&lt;=6,0,IF(V23&lt;=6.5,ROUND((V23-6)*60,0),IF(V23&lt;=9.5,30,IF(V23&lt;=9.75,ROUND((V23-9)*60,0),45))))</f>
        <v>0</v>
      </c>
      <c r="AD23" s="24">
        <f>IF(W23&lt;=6,0,IF(W23&lt;=6.5,ROUND((W23-6)*60,0),IF(W23&lt;=9.5,30,IF(W23&lt;=9.75,ROUND((W23-9)*60,0),45))))</f>
        <v>0</v>
      </c>
      <c r="AE23" s="24">
        <f>IF(X23&lt;=6,0,IF(X23&lt;=6.5,ROUND((X23-6)*60,0),IF(X23&lt;=9.5,30,IF(X23&lt;=9.75,ROUND((X23-9)*60,0),45))))</f>
        <v>0</v>
      </c>
      <c r="AF23" s="24">
        <f>IF(Y23&lt;=6,0,IF(Y23&lt;=6.5,ROUND((Y23-6)*60,0),IF(Y23&lt;=9.5,30,IF(Y23&lt;=9.75,ROUND((Y23-9)*60,0),45))))</f>
        <v>0</v>
      </c>
      <c r="AG23" s="24">
        <f>IF(Z23&lt;=6,0,IF(Z23&lt;=6.5,ROUND((Z23-6)*60,0),IF(Z23&lt;=9.5,30,IF(Z23&lt;=9.75,ROUND((Z23-9)*60,0),45))))</f>
        <v>0</v>
      </c>
      <c r="AH23" s="24">
        <f>IF(AA23&lt;=6,0,IF(AA23&lt;=6.5,ROUND((AA23-6)*60,0),IF(AA23&lt;=9.5,30,IF(AA23&lt;=9.75,ROUND((AA23-9)*60,0),45))))</f>
        <v>0</v>
      </c>
      <c r="AI23" s="23">
        <f>U23-AB23/60</f>
        <v>0</v>
      </c>
      <c r="AJ23" s="23">
        <f>V23-AC23/60</f>
        <v>0</v>
      </c>
      <c r="AK23" s="23">
        <f>W23-AD23/60</f>
        <v>0</v>
      </c>
      <c r="AL23" s="23">
        <f>X23-AE23/60</f>
        <v>0</v>
      </c>
      <c r="AM23" s="23">
        <f>Y23-AF23/60</f>
        <v>0</v>
      </c>
      <c r="AN23" s="23">
        <f>Z23-AG23/60</f>
        <v>0</v>
      </c>
      <c r="AO23" s="23">
        <f>AA23-AH23/60</f>
        <v>0</v>
      </c>
      <c r="AP23" s="23" t="str">
        <f>IF(AND(ISNUMBER(B23),ISNUMBER(C23),ISNUMBER(D23)),ROUND(IF(C23&gt;B23,1-C23+D23,D23-C23)*24,4),"")</f>
        <v/>
      </c>
      <c r="AQ23" s="23" t="str">
        <f>IF(AND(ISNUMBER(D23),ISNUMBER(E23),ISNUMBER(F23)),ROUND(IF(E23&gt;D23,1-E23+F23,F23-E23)*24,4),"")</f>
        <v/>
      </c>
      <c r="AR23" s="23" t="str">
        <f>IF(AND(ISNUMBER(F23),ISNUMBER(G23),ISNUMBER(H23)),ROUND(IF(G23&gt;F23,1-G23+H23,H23-G23)*24,4),"")</f>
        <v/>
      </c>
      <c r="AS23" s="23" t="str">
        <f>IF(AND(ISNUMBER(H23),ISNUMBER(I23),ISNUMBER(J23)),ROUND(IF(I23&gt;H23,1-I23+J23,J23-I23)*24,4),"")</f>
        <v/>
      </c>
      <c r="AT23" s="23" t="str">
        <f>IF(AND(ISNUMBER(J23),ISNUMBER(K23),ISNUMBER(L23)),ROUND(IF(K23&gt;J23,1-K23+L23,L23-K23)*24,4),"")</f>
        <v/>
      </c>
      <c r="AU23" s="23" t="str">
        <f>IF(AND(ISNUMBER(L23),ISNUMBER(M23),ISNUMBER(N23)),ROUND(IF(M23&gt;L23,1-M23+N23,N23-M23)*24,4),"")</f>
        <v/>
      </c>
    </row>
    <row r="24" ht="30" customHeight="1">
      <c r="A24" s="18"/>
      <c r="B24" s="19"/>
      <c r="C24" s="19"/>
      <c r="D24" s="19"/>
      <c r="E24" s="19"/>
      <c r="F24" s="19"/>
      <c r="G24" s="19"/>
      <c r="H24" s="19"/>
      <c r="I24" s="19"/>
      <c r="J24" s="19"/>
      <c r="K24" s="19"/>
      <c r="L24" s="19"/>
      <c r="M24" s="19"/>
      <c r="N24" s="19"/>
      <c r="O24" s="19"/>
      <c r="P24" s="20">
        <f>SUM(U24:AA24)</f>
        <v>0</v>
      </c>
      <c r="Q24" s="21">
        <f>SUM(AB24:AH24)</f>
        <v>0</v>
      </c>
      <c r="R24" s="20">
        <f>SUM(AI24:AO24)</f>
        <v>0</v>
      </c>
      <c r="S24" s="22" t="str">
        <f>TRIM(IF(AI24&gt;10,"Mo über 10 h. ",IF(AI24&gt;8,"Mo über 8 h. ",""))&amp;IF(AJ24&gt;10,"Di über 10 h. ",IF(AJ24&gt;8,"Di über 8 h. ",""))&amp;IF(AK24&gt;10,"Mi über 10 h. ",IF(AK24&gt;8,"Mi über 8 h. ",""))&amp;IF(AL24&gt;10,"Do über 10 h. ",IF(AL24&gt;8,"Do über 8 h. ",""))&amp;IF(AM24&gt;10,"Fr über 10 h. ",IF(AM24&gt;8,"Fr über 8 h. ",""))&amp;IF(AN24&gt;10,"Sa über 10 h. ",IF(AN24&gt;8,"Sa über 8 h. ",""))&amp;IF(AO24&gt;10,"So über 10 h. ",IF(AO24&gt;8,"So über 8 h. ",""))&amp;IF(ISNUMBER(AP24),IF(AP24&lt;10,"Ruhezeit Mo–Di unter 10 h. ",IF(AP24&lt;11,"Ruhezeit Mo–Di unter 11 h. ","")),"")&amp;IF(ISNUMBER(AQ24),IF(AQ24&lt;10,"Ruhezeit Di–Mi unter 10 h. ",IF(AQ24&lt;11,"Ruhezeit Di–Mi unter 11 h. ","")),"")&amp;IF(ISNUMBER(AR24),IF(AR24&lt;10,"Ruhezeit Mi–Do unter 10 h. ",IF(AR24&lt;11,"Ruhezeit Mi–Do unter 11 h. ","")),"")&amp;IF(ISNUMBER(AS24),IF(AS24&lt;10,"Ruhezeit Do–Fr unter 10 h. ",IF(AS24&lt;11,"Ruhezeit Do–Fr unter 11 h. ","")),"")&amp;IF(ISNUMBER(AT24),IF(AT24&lt;10,"Ruhezeit Fr–Sa unter 10 h. ",IF(AT24&lt;11,"Ruhezeit Fr–Sa unter 11 h. ","")),"")&amp;IF(ISNUMBER(AU24),IF(AU24&lt;10,"Ruhezeit Sa–So unter 10 h. ",IF(AU24&lt;11,"Ruhezeit Sa–So unter 11 h. ","")),""))</f>
        <v/>
      </c>
      <c r="U24" s="23">
        <f>IF(AND(ISNUMBER(B24),ISNUMBER(C24)),ROUND(MOD(C24-B24,1)*24,4),0)</f>
        <v>0</v>
      </c>
      <c r="V24" s="23">
        <f>IF(AND(ISNUMBER(D24),ISNUMBER(E24)),ROUND(MOD(E24-D24,1)*24,4),0)</f>
        <v>0</v>
      </c>
      <c r="W24" s="23">
        <f>IF(AND(ISNUMBER(F24),ISNUMBER(G24)),ROUND(MOD(G24-F24,1)*24,4),0)</f>
        <v>0</v>
      </c>
      <c r="X24" s="23">
        <f>IF(AND(ISNUMBER(H24),ISNUMBER(I24)),ROUND(MOD(I24-H24,1)*24,4),0)</f>
        <v>0</v>
      </c>
      <c r="Y24" s="23">
        <f>IF(AND(ISNUMBER(J24),ISNUMBER(K24)),ROUND(MOD(K24-J24,1)*24,4),0)</f>
        <v>0</v>
      </c>
      <c r="Z24" s="23">
        <f>IF(AND(ISNUMBER(L24),ISNUMBER(M24)),ROUND(MOD(M24-L24,1)*24,4),0)</f>
        <v>0</v>
      </c>
      <c r="AA24" s="23">
        <f>IF(AND(ISNUMBER(N24),ISNUMBER(O24)),ROUND(MOD(O24-N24,1)*24,4),0)</f>
        <v>0</v>
      </c>
      <c r="AB24" s="24">
        <f>IF(U24&lt;=6,0,IF(U24&lt;=6.5,ROUND((U24-6)*60,0),IF(U24&lt;=9.5,30,IF(U24&lt;=9.75,ROUND((U24-9)*60,0),45))))</f>
        <v>0</v>
      </c>
      <c r="AC24" s="24">
        <f>IF(V24&lt;=6,0,IF(V24&lt;=6.5,ROUND((V24-6)*60,0),IF(V24&lt;=9.5,30,IF(V24&lt;=9.75,ROUND((V24-9)*60,0),45))))</f>
        <v>0</v>
      </c>
      <c r="AD24" s="24">
        <f>IF(W24&lt;=6,0,IF(W24&lt;=6.5,ROUND((W24-6)*60,0),IF(W24&lt;=9.5,30,IF(W24&lt;=9.75,ROUND((W24-9)*60,0),45))))</f>
        <v>0</v>
      </c>
      <c r="AE24" s="24">
        <f>IF(X24&lt;=6,0,IF(X24&lt;=6.5,ROUND((X24-6)*60,0),IF(X24&lt;=9.5,30,IF(X24&lt;=9.75,ROUND((X24-9)*60,0),45))))</f>
        <v>0</v>
      </c>
      <c r="AF24" s="24">
        <f>IF(Y24&lt;=6,0,IF(Y24&lt;=6.5,ROUND((Y24-6)*60,0),IF(Y24&lt;=9.5,30,IF(Y24&lt;=9.75,ROUND((Y24-9)*60,0),45))))</f>
        <v>0</v>
      </c>
      <c r="AG24" s="24">
        <f>IF(Z24&lt;=6,0,IF(Z24&lt;=6.5,ROUND((Z24-6)*60,0),IF(Z24&lt;=9.5,30,IF(Z24&lt;=9.75,ROUND((Z24-9)*60,0),45))))</f>
        <v>0</v>
      </c>
      <c r="AH24" s="24">
        <f>IF(AA24&lt;=6,0,IF(AA24&lt;=6.5,ROUND((AA24-6)*60,0),IF(AA24&lt;=9.5,30,IF(AA24&lt;=9.75,ROUND((AA24-9)*60,0),45))))</f>
        <v>0</v>
      </c>
      <c r="AI24" s="23">
        <f>U24-AB24/60</f>
        <v>0</v>
      </c>
      <c r="AJ24" s="23">
        <f>V24-AC24/60</f>
        <v>0</v>
      </c>
      <c r="AK24" s="23">
        <f>W24-AD24/60</f>
        <v>0</v>
      </c>
      <c r="AL24" s="23">
        <f>X24-AE24/60</f>
        <v>0</v>
      </c>
      <c r="AM24" s="23">
        <f>Y24-AF24/60</f>
        <v>0</v>
      </c>
      <c r="AN24" s="23">
        <f>Z24-AG24/60</f>
        <v>0</v>
      </c>
      <c r="AO24" s="23">
        <f>AA24-AH24/60</f>
        <v>0</v>
      </c>
      <c r="AP24" s="23" t="str">
        <f>IF(AND(ISNUMBER(B24),ISNUMBER(C24),ISNUMBER(D24)),ROUND(IF(C24&gt;B24,1-C24+D24,D24-C24)*24,4),"")</f>
        <v/>
      </c>
      <c r="AQ24" s="23" t="str">
        <f>IF(AND(ISNUMBER(D24),ISNUMBER(E24),ISNUMBER(F24)),ROUND(IF(E24&gt;D24,1-E24+F24,F24-E24)*24,4),"")</f>
        <v/>
      </c>
      <c r="AR24" s="23" t="str">
        <f>IF(AND(ISNUMBER(F24),ISNUMBER(G24),ISNUMBER(H24)),ROUND(IF(G24&gt;F24,1-G24+H24,H24-G24)*24,4),"")</f>
        <v/>
      </c>
      <c r="AS24" s="23" t="str">
        <f>IF(AND(ISNUMBER(H24),ISNUMBER(I24),ISNUMBER(J24)),ROUND(IF(I24&gt;H24,1-I24+J24,J24-I24)*24,4),"")</f>
        <v/>
      </c>
      <c r="AT24" s="23" t="str">
        <f>IF(AND(ISNUMBER(J24),ISNUMBER(K24),ISNUMBER(L24)),ROUND(IF(K24&gt;J24,1-K24+L24,L24-K24)*24,4),"")</f>
        <v/>
      </c>
      <c r="AU24" s="23" t="str">
        <f>IF(AND(ISNUMBER(L24),ISNUMBER(M24),ISNUMBER(N24)),ROUND(IF(M24&gt;L24,1-M24+N24,N24-M24)*24,4),"")</f>
        <v/>
      </c>
    </row>
    <row r="25" ht="30" customHeight="1">
      <c r="A25" s="18"/>
      <c r="B25" s="19"/>
      <c r="C25" s="19"/>
      <c r="D25" s="19"/>
      <c r="E25" s="19"/>
      <c r="F25" s="19"/>
      <c r="G25" s="19"/>
      <c r="H25" s="19"/>
      <c r="I25" s="19"/>
      <c r="J25" s="19"/>
      <c r="K25" s="19"/>
      <c r="L25" s="19"/>
      <c r="M25" s="19"/>
      <c r="N25" s="19"/>
      <c r="O25" s="19"/>
      <c r="P25" s="20">
        <f>SUM(U25:AA25)</f>
        <v>0</v>
      </c>
      <c r="Q25" s="21">
        <f>SUM(AB25:AH25)</f>
        <v>0</v>
      </c>
      <c r="R25" s="20">
        <f>SUM(AI25:AO25)</f>
        <v>0</v>
      </c>
      <c r="S25" s="22" t="str">
        <f>TRIM(IF(AI25&gt;10,"Mo über 10 h. ",IF(AI25&gt;8,"Mo über 8 h. ",""))&amp;IF(AJ25&gt;10,"Di über 10 h. ",IF(AJ25&gt;8,"Di über 8 h. ",""))&amp;IF(AK25&gt;10,"Mi über 10 h. ",IF(AK25&gt;8,"Mi über 8 h. ",""))&amp;IF(AL25&gt;10,"Do über 10 h. ",IF(AL25&gt;8,"Do über 8 h. ",""))&amp;IF(AM25&gt;10,"Fr über 10 h. ",IF(AM25&gt;8,"Fr über 8 h. ",""))&amp;IF(AN25&gt;10,"Sa über 10 h. ",IF(AN25&gt;8,"Sa über 8 h. ",""))&amp;IF(AO25&gt;10,"So über 10 h. ",IF(AO25&gt;8,"So über 8 h. ",""))&amp;IF(ISNUMBER(AP25),IF(AP25&lt;10,"Ruhezeit Mo–Di unter 10 h. ",IF(AP25&lt;11,"Ruhezeit Mo–Di unter 11 h. ","")),"")&amp;IF(ISNUMBER(AQ25),IF(AQ25&lt;10,"Ruhezeit Di–Mi unter 10 h. ",IF(AQ25&lt;11,"Ruhezeit Di–Mi unter 11 h. ","")),"")&amp;IF(ISNUMBER(AR25),IF(AR25&lt;10,"Ruhezeit Mi–Do unter 10 h. ",IF(AR25&lt;11,"Ruhezeit Mi–Do unter 11 h. ","")),"")&amp;IF(ISNUMBER(AS25),IF(AS25&lt;10,"Ruhezeit Do–Fr unter 10 h. ",IF(AS25&lt;11,"Ruhezeit Do–Fr unter 11 h. ","")),"")&amp;IF(ISNUMBER(AT25),IF(AT25&lt;10,"Ruhezeit Fr–Sa unter 10 h. ",IF(AT25&lt;11,"Ruhezeit Fr–Sa unter 11 h. ","")),"")&amp;IF(ISNUMBER(AU25),IF(AU25&lt;10,"Ruhezeit Sa–So unter 10 h. ",IF(AU25&lt;11,"Ruhezeit Sa–So unter 11 h. ","")),""))</f>
        <v/>
      </c>
      <c r="U25" s="23">
        <f>IF(AND(ISNUMBER(B25),ISNUMBER(C25)),ROUND(MOD(C25-B25,1)*24,4),0)</f>
        <v>0</v>
      </c>
      <c r="V25" s="23">
        <f>IF(AND(ISNUMBER(D25),ISNUMBER(E25)),ROUND(MOD(E25-D25,1)*24,4),0)</f>
        <v>0</v>
      </c>
      <c r="W25" s="23">
        <f>IF(AND(ISNUMBER(F25),ISNUMBER(G25)),ROUND(MOD(G25-F25,1)*24,4),0)</f>
        <v>0</v>
      </c>
      <c r="X25" s="23">
        <f>IF(AND(ISNUMBER(H25),ISNUMBER(I25)),ROUND(MOD(I25-H25,1)*24,4),0)</f>
        <v>0</v>
      </c>
      <c r="Y25" s="23">
        <f>IF(AND(ISNUMBER(J25),ISNUMBER(K25)),ROUND(MOD(K25-J25,1)*24,4),0)</f>
        <v>0</v>
      </c>
      <c r="Z25" s="23">
        <f>IF(AND(ISNUMBER(L25),ISNUMBER(M25)),ROUND(MOD(M25-L25,1)*24,4),0)</f>
        <v>0</v>
      </c>
      <c r="AA25" s="23">
        <f>IF(AND(ISNUMBER(N25),ISNUMBER(O25)),ROUND(MOD(O25-N25,1)*24,4),0)</f>
        <v>0</v>
      </c>
      <c r="AB25" s="24">
        <f>IF(U25&lt;=6,0,IF(U25&lt;=6.5,ROUND((U25-6)*60,0),IF(U25&lt;=9.5,30,IF(U25&lt;=9.75,ROUND((U25-9)*60,0),45))))</f>
        <v>0</v>
      </c>
      <c r="AC25" s="24">
        <f>IF(V25&lt;=6,0,IF(V25&lt;=6.5,ROUND((V25-6)*60,0),IF(V25&lt;=9.5,30,IF(V25&lt;=9.75,ROUND((V25-9)*60,0),45))))</f>
        <v>0</v>
      </c>
      <c r="AD25" s="24">
        <f>IF(W25&lt;=6,0,IF(W25&lt;=6.5,ROUND((W25-6)*60,0),IF(W25&lt;=9.5,30,IF(W25&lt;=9.75,ROUND((W25-9)*60,0),45))))</f>
        <v>0</v>
      </c>
      <c r="AE25" s="24">
        <f>IF(X25&lt;=6,0,IF(X25&lt;=6.5,ROUND((X25-6)*60,0),IF(X25&lt;=9.5,30,IF(X25&lt;=9.75,ROUND((X25-9)*60,0),45))))</f>
        <v>0</v>
      </c>
      <c r="AF25" s="24">
        <f>IF(Y25&lt;=6,0,IF(Y25&lt;=6.5,ROUND((Y25-6)*60,0),IF(Y25&lt;=9.5,30,IF(Y25&lt;=9.75,ROUND((Y25-9)*60,0),45))))</f>
        <v>0</v>
      </c>
      <c r="AG25" s="24">
        <f>IF(Z25&lt;=6,0,IF(Z25&lt;=6.5,ROUND((Z25-6)*60,0),IF(Z25&lt;=9.5,30,IF(Z25&lt;=9.75,ROUND((Z25-9)*60,0),45))))</f>
        <v>0</v>
      </c>
      <c r="AH25" s="24">
        <f>IF(AA25&lt;=6,0,IF(AA25&lt;=6.5,ROUND((AA25-6)*60,0),IF(AA25&lt;=9.5,30,IF(AA25&lt;=9.75,ROUND((AA25-9)*60,0),45))))</f>
        <v>0</v>
      </c>
      <c r="AI25" s="23">
        <f>U25-AB25/60</f>
        <v>0</v>
      </c>
      <c r="AJ25" s="23">
        <f>V25-AC25/60</f>
        <v>0</v>
      </c>
      <c r="AK25" s="23">
        <f>W25-AD25/60</f>
        <v>0</v>
      </c>
      <c r="AL25" s="23">
        <f>X25-AE25/60</f>
        <v>0</v>
      </c>
      <c r="AM25" s="23">
        <f>Y25-AF25/60</f>
        <v>0</v>
      </c>
      <c r="AN25" s="23">
        <f>Z25-AG25/60</f>
        <v>0</v>
      </c>
      <c r="AO25" s="23">
        <f>AA25-AH25/60</f>
        <v>0</v>
      </c>
      <c r="AP25" s="23" t="str">
        <f>IF(AND(ISNUMBER(B25),ISNUMBER(C25),ISNUMBER(D25)),ROUND(IF(C25&gt;B25,1-C25+D25,D25-C25)*24,4),"")</f>
        <v/>
      </c>
      <c r="AQ25" s="23" t="str">
        <f>IF(AND(ISNUMBER(D25),ISNUMBER(E25),ISNUMBER(F25)),ROUND(IF(E25&gt;D25,1-E25+F25,F25-E25)*24,4),"")</f>
        <v/>
      </c>
      <c r="AR25" s="23" t="str">
        <f>IF(AND(ISNUMBER(F25),ISNUMBER(G25),ISNUMBER(H25)),ROUND(IF(G25&gt;F25,1-G25+H25,H25-G25)*24,4),"")</f>
        <v/>
      </c>
      <c r="AS25" s="23" t="str">
        <f>IF(AND(ISNUMBER(H25),ISNUMBER(I25),ISNUMBER(J25)),ROUND(IF(I25&gt;H25,1-I25+J25,J25-I25)*24,4),"")</f>
        <v/>
      </c>
      <c r="AT25" s="23" t="str">
        <f>IF(AND(ISNUMBER(J25),ISNUMBER(K25),ISNUMBER(L25)),ROUND(IF(K25&gt;J25,1-K25+L25,L25-K25)*24,4),"")</f>
        <v/>
      </c>
      <c r="AU25" s="23" t="str">
        <f>IF(AND(ISNUMBER(L25),ISNUMBER(M25),ISNUMBER(N25)),ROUND(IF(M25&gt;L25,1-M25+N25,N25-M25)*24,4),"")</f>
        <v/>
      </c>
    </row>
    <row r="26" ht="30" customHeight="1">
      <c r="A26" s="18"/>
      <c r="B26" s="19"/>
      <c r="C26" s="19"/>
      <c r="D26" s="19"/>
      <c r="E26" s="19"/>
      <c r="F26" s="19"/>
      <c r="G26" s="19"/>
      <c r="H26" s="19"/>
      <c r="I26" s="19"/>
      <c r="J26" s="19"/>
      <c r="K26" s="19"/>
      <c r="L26" s="19"/>
      <c r="M26" s="19"/>
      <c r="N26" s="19"/>
      <c r="O26" s="19"/>
      <c r="P26" s="20">
        <f>SUM(U26:AA26)</f>
        <v>0</v>
      </c>
      <c r="Q26" s="21">
        <f>SUM(AB26:AH26)</f>
        <v>0</v>
      </c>
      <c r="R26" s="20">
        <f>SUM(AI26:AO26)</f>
        <v>0</v>
      </c>
      <c r="S26" s="22" t="str">
        <f>TRIM(IF(AI26&gt;10,"Mo über 10 h. ",IF(AI26&gt;8,"Mo über 8 h. ",""))&amp;IF(AJ26&gt;10,"Di über 10 h. ",IF(AJ26&gt;8,"Di über 8 h. ",""))&amp;IF(AK26&gt;10,"Mi über 10 h. ",IF(AK26&gt;8,"Mi über 8 h. ",""))&amp;IF(AL26&gt;10,"Do über 10 h. ",IF(AL26&gt;8,"Do über 8 h. ",""))&amp;IF(AM26&gt;10,"Fr über 10 h. ",IF(AM26&gt;8,"Fr über 8 h. ",""))&amp;IF(AN26&gt;10,"Sa über 10 h. ",IF(AN26&gt;8,"Sa über 8 h. ",""))&amp;IF(AO26&gt;10,"So über 10 h. ",IF(AO26&gt;8,"So über 8 h. ",""))&amp;IF(ISNUMBER(AP26),IF(AP26&lt;10,"Ruhezeit Mo–Di unter 10 h. ",IF(AP26&lt;11,"Ruhezeit Mo–Di unter 11 h. ","")),"")&amp;IF(ISNUMBER(AQ26),IF(AQ26&lt;10,"Ruhezeit Di–Mi unter 10 h. ",IF(AQ26&lt;11,"Ruhezeit Di–Mi unter 11 h. ","")),"")&amp;IF(ISNUMBER(AR26),IF(AR26&lt;10,"Ruhezeit Mi–Do unter 10 h. ",IF(AR26&lt;11,"Ruhezeit Mi–Do unter 11 h. ","")),"")&amp;IF(ISNUMBER(AS26),IF(AS26&lt;10,"Ruhezeit Do–Fr unter 10 h. ",IF(AS26&lt;11,"Ruhezeit Do–Fr unter 11 h. ","")),"")&amp;IF(ISNUMBER(AT26),IF(AT26&lt;10,"Ruhezeit Fr–Sa unter 10 h. ",IF(AT26&lt;11,"Ruhezeit Fr–Sa unter 11 h. ","")),"")&amp;IF(ISNUMBER(AU26),IF(AU26&lt;10,"Ruhezeit Sa–So unter 10 h. ",IF(AU26&lt;11,"Ruhezeit Sa–So unter 11 h. ","")),""))</f>
        <v/>
      </c>
      <c r="U26" s="23">
        <f>IF(AND(ISNUMBER(B26),ISNUMBER(C26)),ROUND(MOD(C26-B26,1)*24,4),0)</f>
        <v>0</v>
      </c>
      <c r="V26" s="23">
        <f>IF(AND(ISNUMBER(D26),ISNUMBER(E26)),ROUND(MOD(E26-D26,1)*24,4),0)</f>
        <v>0</v>
      </c>
      <c r="W26" s="23">
        <f>IF(AND(ISNUMBER(F26),ISNUMBER(G26)),ROUND(MOD(G26-F26,1)*24,4),0)</f>
        <v>0</v>
      </c>
      <c r="X26" s="23">
        <f>IF(AND(ISNUMBER(H26),ISNUMBER(I26)),ROUND(MOD(I26-H26,1)*24,4),0)</f>
        <v>0</v>
      </c>
      <c r="Y26" s="23">
        <f>IF(AND(ISNUMBER(J26),ISNUMBER(K26)),ROUND(MOD(K26-J26,1)*24,4),0)</f>
        <v>0</v>
      </c>
      <c r="Z26" s="23">
        <f>IF(AND(ISNUMBER(L26),ISNUMBER(M26)),ROUND(MOD(M26-L26,1)*24,4),0)</f>
        <v>0</v>
      </c>
      <c r="AA26" s="23">
        <f>IF(AND(ISNUMBER(N26),ISNUMBER(O26)),ROUND(MOD(O26-N26,1)*24,4),0)</f>
        <v>0</v>
      </c>
      <c r="AB26" s="24">
        <f>IF(U26&lt;=6,0,IF(U26&lt;=6.5,ROUND((U26-6)*60,0),IF(U26&lt;=9.5,30,IF(U26&lt;=9.75,ROUND((U26-9)*60,0),45))))</f>
        <v>0</v>
      </c>
      <c r="AC26" s="24">
        <f>IF(V26&lt;=6,0,IF(V26&lt;=6.5,ROUND((V26-6)*60,0),IF(V26&lt;=9.5,30,IF(V26&lt;=9.75,ROUND((V26-9)*60,0),45))))</f>
        <v>0</v>
      </c>
      <c r="AD26" s="24">
        <f>IF(W26&lt;=6,0,IF(W26&lt;=6.5,ROUND((W26-6)*60,0),IF(W26&lt;=9.5,30,IF(W26&lt;=9.75,ROUND((W26-9)*60,0),45))))</f>
        <v>0</v>
      </c>
      <c r="AE26" s="24">
        <f>IF(X26&lt;=6,0,IF(X26&lt;=6.5,ROUND((X26-6)*60,0),IF(X26&lt;=9.5,30,IF(X26&lt;=9.75,ROUND((X26-9)*60,0),45))))</f>
        <v>0</v>
      </c>
      <c r="AF26" s="24">
        <f>IF(Y26&lt;=6,0,IF(Y26&lt;=6.5,ROUND((Y26-6)*60,0),IF(Y26&lt;=9.5,30,IF(Y26&lt;=9.75,ROUND((Y26-9)*60,0),45))))</f>
        <v>0</v>
      </c>
      <c r="AG26" s="24">
        <f>IF(Z26&lt;=6,0,IF(Z26&lt;=6.5,ROUND((Z26-6)*60,0),IF(Z26&lt;=9.5,30,IF(Z26&lt;=9.75,ROUND((Z26-9)*60,0),45))))</f>
        <v>0</v>
      </c>
      <c r="AH26" s="24">
        <f>IF(AA26&lt;=6,0,IF(AA26&lt;=6.5,ROUND((AA26-6)*60,0),IF(AA26&lt;=9.5,30,IF(AA26&lt;=9.75,ROUND((AA26-9)*60,0),45))))</f>
        <v>0</v>
      </c>
      <c r="AI26" s="23">
        <f>U26-AB26/60</f>
        <v>0</v>
      </c>
      <c r="AJ26" s="23">
        <f>V26-AC26/60</f>
        <v>0</v>
      </c>
      <c r="AK26" s="23">
        <f>W26-AD26/60</f>
        <v>0</v>
      </c>
      <c r="AL26" s="23">
        <f>X26-AE26/60</f>
        <v>0</v>
      </c>
      <c r="AM26" s="23">
        <f>Y26-AF26/60</f>
        <v>0</v>
      </c>
      <c r="AN26" s="23">
        <f>Z26-AG26/60</f>
        <v>0</v>
      </c>
      <c r="AO26" s="23">
        <f>AA26-AH26/60</f>
        <v>0</v>
      </c>
      <c r="AP26" s="23" t="str">
        <f>IF(AND(ISNUMBER(B26),ISNUMBER(C26),ISNUMBER(D26)),ROUND(IF(C26&gt;B26,1-C26+D26,D26-C26)*24,4),"")</f>
        <v/>
      </c>
      <c r="AQ26" s="23" t="str">
        <f>IF(AND(ISNUMBER(D26),ISNUMBER(E26),ISNUMBER(F26)),ROUND(IF(E26&gt;D26,1-E26+F26,F26-E26)*24,4),"")</f>
        <v/>
      </c>
      <c r="AR26" s="23" t="str">
        <f>IF(AND(ISNUMBER(F26),ISNUMBER(G26),ISNUMBER(H26)),ROUND(IF(G26&gt;F26,1-G26+H26,H26-G26)*24,4),"")</f>
        <v/>
      </c>
      <c r="AS26" s="23" t="str">
        <f>IF(AND(ISNUMBER(H26),ISNUMBER(I26),ISNUMBER(J26)),ROUND(IF(I26&gt;H26,1-I26+J26,J26-I26)*24,4),"")</f>
        <v/>
      </c>
      <c r="AT26" s="23" t="str">
        <f>IF(AND(ISNUMBER(J26),ISNUMBER(K26),ISNUMBER(L26)),ROUND(IF(K26&gt;J26,1-K26+L26,L26-K26)*24,4),"")</f>
        <v/>
      </c>
      <c r="AU26" s="23" t="str">
        <f>IF(AND(ISNUMBER(L26),ISNUMBER(M26),ISNUMBER(N26)),ROUND(IF(M26&gt;L26,1-M26+N26,N26-M26)*24,4),"")</f>
        <v/>
      </c>
    </row>
    <row r="27" ht="30" customHeight="1">
      <c r="A27" s="18"/>
      <c r="B27" s="19"/>
      <c r="C27" s="19"/>
      <c r="D27" s="19"/>
      <c r="E27" s="19"/>
      <c r="F27" s="19"/>
      <c r="G27" s="19"/>
      <c r="H27" s="19"/>
      <c r="I27" s="19"/>
      <c r="J27" s="19"/>
      <c r="K27" s="19"/>
      <c r="L27" s="19"/>
      <c r="M27" s="19"/>
      <c r="N27" s="19"/>
      <c r="O27" s="19"/>
      <c r="P27" s="20">
        <f>SUM(U27:AA27)</f>
        <v>0</v>
      </c>
      <c r="Q27" s="21">
        <f>SUM(AB27:AH27)</f>
        <v>0</v>
      </c>
      <c r="R27" s="20">
        <f>SUM(AI27:AO27)</f>
        <v>0</v>
      </c>
      <c r="S27" s="22" t="str">
        <f>TRIM(IF(AI27&gt;10,"Mo über 10 h. ",IF(AI27&gt;8,"Mo über 8 h. ",""))&amp;IF(AJ27&gt;10,"Di über 10 h. ",IF(AJ27&gt;8,"Di über 8 h. ",""))&amp;IF(AK27&gt;10,"Mi über 10 h. ",IF(AK27&gt;8,"Mi über 8 h. ",""))&amp;IF(AL27&gt;10,"Do über 10 h. ",IF(AL27&gt;8,"Do über 8 h. ",""))&amp;IF(AM27&gt;10,"Fr über 10 h. ",IF(AM27&gt;8,"Fr über 8 h. ",""))&amp;IF(AN27&gt;10,"Sa über 10 h. ",IF(AN27&gt;8,"Sa über 8 h. ",""))&amp;IF(AO27&gt;10,"So über 10 h. ",IF(AO27&gt;8,"So über 8 h. ",""))&amp;IF(ISNUMBER(AP27),IF(AP27&lt;10,"Ruhezeit Mo–Di unter 10 h. ",IF(AP27&lt;11,"Ruhezeit Mo–Di unter 11 h. ","")),"")&amp;IF(ISNUMBER(AQ27),IF(AQ27&lt;10,"Ruhezeit Di–Mi unter 10 h. ",IF(AQ27&lt;11,"Ruhezeit Di–Mi unter 11 h. ","")),"")&amp;IF(ISNUMBER(AR27),IF(AR27&lt;10,"Ruhezeit Mi–Do unter 10 h. ",IF(AR27&lt;11,"Ruhezeit Mi–Do unter 11 h. ","")),"")&amp;IF(ISNUMBER(AS27),IF(AS27&lt;10,"Ruhezeit Do–Fr unter 10 h. ",IF(AS27&lt;11,"Ruhezeit Do–Fr unter 11 h. ","")),"")&amp;IF(ISNUMBER(AT27),IF(AT27&lt;10,"Ruhezeit Fr–Sa unter 10 h. ",IF(AT27&lt;11,"Ruhezeit Fr–Sa unter 11 h. ","")),"")&amp;IF(ISNUMBER(AU27),IF(AU27&lt;10,"Ruhezeit Sa–So unter 10 h. ",IF(AU27&lt;11,"Ruhezeit Sa–So unter 11 h. ","")),""))</f>
        <v/>
      </c>
      <c r="U27" s="23">
        <f>IF(AND(ISNUMBER(B27),ISNUMBER(C27)),ROUND(MOD(C27-B27,1)*24,4),0)</f>
        <v>0</v>
      </c>
      <c r="V27" s="23">
        <f>IF(AND(ISNUMBER(D27),ISNUMBER(E27)),ROUND(MOD(E27-D27,1)*24,4),0)</f>
        <v>0</v>
      </c>
      <c r="W27" s="23">
        <f>IF(AND(ISNUMBER(F27),ISNUMBER(G27)),ROUND(MOD(G27-F27,1)*24,4),0)</f>
        <v>0</v>
      </c>
      <c r="X27" s="23">
        <f>IF(AND(ISNUMBER(H27),ISNUMBER(I27)),ROUND(MOD(I27-H27,1)*24,4),0)</f>
        <v>0</v>
      </c>
      <c r="Y27" s="23">
        <f>IF(AND(ISNUMBER(J27),ISNUMBER(K27)),ROUND(MOD(K27-J27,1)*24,4),0)</f>
        <v>0</v>
      </c>
      <c r="Z27" s="23">
        <f>IF(AND(ISNUMBER(L27),ISNUMBER(M27)),ROUND(MOD(M27-L27,1)*24,4),0)</f>
        <v>0</v>
      </c>
      <c r="AA27" s="23">
        <f>IF(AND(ISNUMBER(N27),ISNUMBER(O27)),ROUND(MOD(O27-N27,1)*24,4),0)</f>
        <v>0</v>
      </c>
      <c r="AB27" s="24">
        <f>IF(U27&lt;=6,0,IF(U27&lt;=6.5,ROUND((U27-6)*60,0),IF(U27&lt;=9.5,30,IF(U27&lt;=9.75,ROUND((U27-9)*60,0),45))))</f>
        <v>0</v>
      </c>
      <c r="AC27" s="24">
        <f>IF(V27&lt;=6,0,IF(V27&lt;=6.5,ROUND((V27-6)*60,0),IF(V27&lt;=9.5,30,IF(V27&lt;=9.75,ROUND((V27-9)*60,0),45))))</f>
        <v>0</v>
      </c>
      <c r="AD27" s="24">
        <f>IF(W27&lt;=6,0,IF(W27&lt;=6.5,ROUND((W27-6)*60,0),IF(W27&lt;=9.5,30,IF(W27&lt;=9.75,ROUND((W27-9)*60,0),45))))</f>
        <v>0</v>
      </c>
      <c r="AE27" s="24">
        <f>IF(X27&lt;=6,0,IF(X27&lt;=6.5,ROUND((X27-6)*60,0),IF(X27&lt;=9.5,30,IF(X27&lt;=9.75,ROUND((X27-9)*60,0),45))))</f>
        <v>0</v>
      </c>
      <c r="AF27" s="24">
        <f>IF(Y27&lt;=6,0,IF(Y27&lt;=6.5,ROUND((Y27-6)*60,0),IF(Y27&lt;=9.5,30,IF(Y27&lt;=9.75,ROUND((Y27-9)*60,0),45))))</f>
        <v>0</v>
      </c>
      <c r="AG27" s="24">
        <f>IF(Z27&lt;=6,0,IF(Z27&lt;=6.5,ROUND((Z27-6)*60,0),IF(Z27&lt;=9.5,30,IF(Z27&lt;=9.75,ROUND((Z27-9)*60,0),45))))</f>
        <v>0</v>
      </c>
      <c r="AH27" s="24">
        <f>IF(AA27&lt;=6,0,IF(AA27&lt;=6.5,ROUND((AA27-6)*60,0),IF(AA27&lt;=9.5,30,IF(AA27&lt;=9.75,ROUND((AA27-9)*60,0),45))))</f>
        <v>0</v>
      </c>
      <c r="AI27" s="23">
        <f>U27-AB27/60</f>
        <v>0</v>
      </c>
      <c r="AJ27" s="23">
        <f>V27-AC27/60</f>
        <v>0</v>
      </c>
      <c r="AK27" s="23">
        <f>W27-AD27/60</f>
        <v>0</v>
      </c>
      <c r="AL27" s="23">
        <f>X27-AE27/60</f>
        <v>0</v>
      </c>
      <c r="AM27" s="23">
        <f>Y27-AF27/60</f>
        <v>0</v>
      </c>
      <c r="AN27" s="23">
        <f>Z27-AG27/60</f>
        <v>0</v>
      </c>
      <c r="AO27" s="23">
        <f>AA27-AH27/60</f>
        <v>0</v>
      </c>
      <c r="AP27" s="23" t="str">
        <f>IF(AND(ISNUMBER(B27),ISNUMBER(C27),ISNUMBER(D27)),ROUND(IF(C27&gt;B27,1-C27+D27,D27-C27)*24,4),"")</f>
        <v/>
      </c>
      <c r="AQ27" s="23" t="str">
        <f>IF(AND(ISNUMBER(D27),ISNUMBER(E27),ISNUMBER(F27)),ROUND(IF(E27&gt;D27,1-E27+F27,F27-E27)*24,4),"")</f>
        <v/>
      </c>
      <c r="AR27" s="23" t="str">
        <f>IF(AND(ISNUMBER(F27),ISNUMBER(G27),ISNUMBER(H27)),ROUND(IF(G27&gt;F27,1-G27+H27,H27-G27)*24,4),"")</f>
        <v/>
      </c>
      <c r="AS27" s="23" t="str">
        <f>IF(AND(ISNUMBER(H27),ISNUMBER(I27),ISNUMBER(J27)),ROUND(IF(I27&gt;H27,1-I27+J27,J27-I27)*24,4),"")</f>
        <v/>
      </c>
      <c r="AT27" s="23" t="str">
        <f>IF(AND(ISNUMBER(J27),ISNUMBER(K27),ISNUMBER(L27)),ROUND(IF(K27&gt;J27,1-K27+L27,L27-K27)*24,4),"")</f>
        <v/>
      </c>
      <c r="AU27" s="23" t="str">
        <f>IF(AND(ISNUMBER(L27),ISNUMBER(M27),ISNUMBER(N27)),ROUND(IF(M27&gt;L27,1-M27+N27,N27-M27)*24,4),"")</f>
        <v/>
      </c>
    </row>
    <row r="28" ht="30" customHeight="1">
      <c r="A28" s="18"/>
      <c r="B28" s="19"/>
      <c r="C28" s="19"/>
      <c r="D28" s="19"/>
      <c r="E28" s="19"/>
      <c r="F28" s="19"/>
      <c r="G28" s="19"/>
      <c r="H28" s="19"/>
      <c r="I28" s="19"/>
      <c r="J28" s="19"/>
      <c r="K28" s="19"/>
      <c r="L28" s="19"/>
      <c r="M28" s="19"/>
      <c r="N28" s="19"/>
      <c r="O28" s="19"/>
      <c r="P28" s="20">
        <f>SUM(U28:AA28)</f>
        <v>0</v>
      </c>
      <c r="Q28" s="21">
        <f>SUM(AB28:AH28)</f>
        <v>0</v>
      </c>
      <c r="R28" s="20">
        <f>SUM(AI28:AO28)</f>
        <v>0</v>
      </c>
      <c r="S28" s="22" t="str">
        <f>TRIM(IF(AI28&gt;10,"Mo über 10 h. ",IF(AI28&gt;8,"Mo über 8 h. ",""))&amp;IF(AJ28&gt;10,"Di über 10 h. ",IF(AJ28&gt;8,"Di über 8 h. ",""))&amp;IF(AK28&gt;10,"Mi über 10 h. ",IF(AK28&gt;8,"Mi über 8 h. ",""))&amp;IF(AL28&gt;10,"Do über 10 h. ",IF(AL28&gt;8,"Do über 8 h. ",""))&amp;IF(AM28&gt;10,"Fr über 10 h. ",IF(AM28&gt;8,"Fr über 8 h. ",""))&amp;IF(AN28&gt;10,"Sa über 10 h. ",IF(AN28&gt;8,"Sa über 8 h. ",""))&amp;IF(AO28&gt;10,"So über 10 h. ",IF(AO28&gt;8,"So über 8 h. ",""))&amp;IF(ISNUMBER(AP28),IF(AP28&lt;10,"Ruhezeit Mo–Di unter 10 h. ",IF(AP28&lt;11,"Ruhezeit Mo–Di unter 11 h. ","")),"")&amp;IF(ISNUMBER(AQ28),IF(AQ28&lt;10,"Ruhezeit Di–Mi unter 10 h. ",IF(AQ28&lt;11,"Ruhezeit Di–Mi unter 11 h. ","")),"")&amp;IF(ISNUMBER(AR28),IF(AR28&lt;10,"Ruhezeit Mi–Do unter 10 h. ",IF(AR28&lt;11,"Ruhezeit Mi–Do unter 11 h. ","")),"")&amp;IF(ISNUMBER(AS28),IF(AS28&lt;10,"Ruhezeit Do–Fr unter 10 h. ",IF(AS28&lt;11,"Ruhezeit Do–Fr unter 11 h. ","")),"")&amp;IF(ISNUMBER(AT28),IF(AT28&lt;10,"Ruhezeit Fr–Sa unter 10 h. ",IF(AT28&lt;11,"Ruhezeit Fr–Sa unter 11 h. ","")),"")&amp;IF(ISNUMBER(AU28),IF(AU28&lt;10,"Ruhezeit Sa–So unter 10 h. ",IF(AU28&lt;11,"Ruhezeit Sa–So unter 11 h. ","")),""))</f>
        <v/>
      </c>
      <c r="U28" s="23">
        <f>IF(AND(ISNUMBER(B28),ISNUMBER(C28)),ROUND(MOD(C28-B28,1)*24,4),0)</f>
        <v>0</v>
      </c>
      <c r="V28" s="23">
        <f>IF(AND(ISNUMBER(D28),ISNUMBER(E28)),ROUND(MOD(E28-D28,1)*24,4),0)</f>
        <v>0</v>
      </c>
      <c r="W28" s="23">
        <f>IF(AND(ISNUMBER(F28),ISNUMBER(G28)),ROUND(MOD(G28-F28,1)*24,4),0)</f>
        <v>0</v>
      </c>
      <c r="X28" s="23">
        <f>IF(AND(ISNUMBER(H28),ISNUMBER(I28)),ROUND(MOD(I28-H28,1)*24,4),0)</f>
        <v>0</v>
      </c>
      <c r="Y28" s="23">
        <f>IF(AND(ISNUMBER(J28),ISNUMBER(K28)),ROUND(MOD(K28-J28,1)*24,4),0)</f>
        <v>0</v>
      </c>
      <c r="Z28" s="23">
        <f>IF(AND(ISNUMBER(L28),ISNUMBER(M28)),ROUND(MOD(M28-L28,1)*24,4),0)</f>
        <v>0</v>
      </c>
      <c r="AA28" s="23">
        <f>IF(AND(ISNUMBER(N28),ISNUMBER(O28)),ROUND(MOD(O28-N28,1)*24,4),0)</f>
        <v>0</v>
      </c>
      <c r="AB28" s="24">
        <f>IF(U28&lt;=6,0,IF(U28&lt;=6.5,ROUND((U28-6)*60,0),IF(U28&lt;=9.5,30,IF(U28&lt;=9.75,ROUND((U28-9)*60,0),45))))</f>
        <v>0</v>
      </c>
      <c r="AC28" s="24">
        <f>IF(V28&lt;=6,0,IF(V28&lt;=6.5,ROUND((V28-6)*60,0),IF(V28&lt;=9.5,30,IF(V28&lt;=9.75,ROUND((V28-9)*60,0),45))))</f>
        <v>0</v>
      </c>
      <c r="AD28" s="24">
        <f>IF(W28&lt;=6,0,IF(W28&lt;=6.5,ROUND((W28-6)*60,0),IF(W28&lt;=9.5,30,IF(W28&lt;=9.75,ROUND((W28-9)*60,0),45))))</f>
        <v>0</v>
      </c>
      <c r="AE28" s="24">
        <f>IF(X28&lt;=6,0,IF(X28&lt;=6.5,ROUND((X28-6)*60,0),IF(X28&lt;=9.5,30,IF(X28&lt;=9.75,ROUND((X28-9)*60,0),45))))</f>
        <v>0</v>
      </c>
      <c r="AF28" s="24">
        <f>IF(Y28&lt;=6,0,IF(Y28&lt;=6.5,ROUND((Y28-6)*60,0),IF(Y28&lt;=9.5,30,IF(Y28&lt;=9.75,ROUND((Y28-9)*60,0),45))))</f>
        <v>0</v>
      </c>
      <c r="AG28" s="24">
        <f>IF(Z28&lt;=6,0,IF(Z28&lt;=6.5,ROUND((Z28-6)*60,0),IF(Z28&lt;=9.5,30,IF(Z28&lt;=9.75,ROUND((Z28-9)*60,0),45))))</f>
        <v>0</v>
      </c>
      <c r="AH28" s="24">
        <f>IF(AA28&lt;=6,0,IF(AA28&lt;=6.5,ROUND((AA28-6)*60,0),IF(AA28&lt;=9.5,30,IF(AA28&lt;=9.75,ROUND((AA28-9)*60,0),45))))</f>
        <v>0</v>
      </c>
      <c r="AI28" s="23">
        <f>U28-AB28/60</f>
        <v>0</v>
      </c>
      <c r="AJ28" s="23">
        <f>V28-AC28/60</f>
        <v>0</v>
      </c>
      <c r="AK28" s="23">
        <f>W28-AD28/60</f>
        <v>0</v>
      </c>
      <c r="AL28" s="23">
        <f>X28-AE28/60</f>
        <v>0</v>
      </c>
      <c r="AM28" s="23">
        <f>Y28-AF28/60</f>
        <v>0</v>
      </c>
      <c r="AN28" s="23">
        <f>Z28-AG28/60</f>
        <v>0</v>
      </c>
      <c r="AO28" s="23">
        <f>AA28-AH28/60</f>
        <v>0</v>
      </c>
      <c r="AP28" s="23" t="str">
        <f>IF(AND(ISNUMBER(B28),ISNUMBER(C28),ISNUMBER(D28)),ROUND(IF(C28&gt;B28,1-C28+D28,D28-C28)*24,4),"")</f>
        <v/>
      </c>
      <c r="AQ28" s="23" t="str">
        <f>IF(AND(ISNUMBER(D28),ISNUMBER(E28),ISNUMBER(F28)),ROUND(IF(E28&gt;D28,1-E28+F28,F28-E28)*24,4),"")</f>
        <v/>
      </c>
      <c r="AR28" s="23" t="str">
        <f>IF(AND(ISNUMBER(F28),ISNUMBER(G28),ISNUMBER(H28)),ROUND(IF(G28&gt;F28,1-G28+H28,H28-G28)*24,4),"")</f>
        <v/>
      </c>
      <c r="AS28" s="23" t="str">
        <f>IF(AND(ISNUMBER(H28),ISNUMBER(I28),ISNUMBER(J28)),ROUND(IF(I28&gt;H28,1-I28+J28,J28-I28)*24,4),"")</f>
        <v/>
      </c>
      <c r="AT28" s="23" t="str">
        <f>IF(AND(ISNUMBER(J28),ISNUMBER(K28),ISNUMBER(L28)),ROUND(IF(K28&gt;J28,1-K28+L28,L28-K28)*24,4),"")</f>
        <v/>
      </c>
      <c r="AU28" s="23" t="str">
        <f>IF(AND(ISNUMBER(L28),ISNUMBER(M28),ISNUMBER(N28)),ROUND(IF(M28&gt;L28,1-M28+N28,N28-M28)*24,4),"")</f>
        <v/>
      </c>
    </row>
    <row r="29">
      <c r="A29" t="s" s="17">
        <v>28</v>
      </c>
      <c r="B29" s="17"/>
      <c r="C29" s="17"/>
      <c r="D29" s="17"/>
      <c r="E29" s="17"/>
      <c r="F29" s="17"/>
      <c r="G29" s="17"/>
      <c r="H29" s="17"/>
      <c r="I29" s="17"/>
      <c r="J29" s="17"/>
      <c r="K29" s="17"/>
      <c r="L29" s="17"/>
      <c r="M29" s="17"/>
      <c r="N29" s="17"/>
      <c r="O29" s="17"/>
      <c r="P29" s="17"/>
      <c r="Q29" s="17"/>
      <c r="R29" s="17"/>
      <c r="S29" s="17"/>
    </row>
    <row r="30" ht="30" customHeight="1">
      <c r="A30" s="18"/>
      <c r="B30" s="19"/>
      <c r="C30" s="19"/>
      <c r="D30" s="19"/>
      <c r="E30" s="19"/>
      <c r="F30" s="19"/>
      <c r="G30" s="19"/>
      <c r="H30" s="19"/>
      <c r="I30" s="19"/>
      <c r="J30" s="19"/>
      <c r="K30" s="19"/>
      <c r="L30" s="19"/>
      <c r="M30" s="19"/>
      <c r="N30" s="19"/>
      <c r="O30" s="19"/>
      <c r="P30" s="20">
        <f>SUM(U30:AA30)</f>
        <v>0</v>
      </c>
      <c r="Q30" s="21">
        <f>SUM(AB30:AH30)</f>
        <v>0</v>
      </c>
      <c r="R30" s="20">
        <f>SUM(AI30:AO30)</f>
        <v>0</v>
      </c>
      <c r="S30" s="22" t="str">
        <f>TRIM(IF(AI30&gt;10,"Mo über 10 h. ",IF(AI30&gt;8,"Mo über 8 h. ",""))&amp;IF(AJ30&gt;10,"Di über 10 h. ",IF(AJ30&gt;8,"Di über 8 h. ",""))&amp;IF(AK30&gt;10,"Mi über 10 h. ",IF(AK30&gt;8,"Mi über 8 h. ",""))&amp;IF(AL30&gt;10,"Do über 10 h. ",IF(AL30&gt;8,"Do über 8 h. ",""))&amp;IF(AM30&gt;10,"Fr über 10 h. ",IF(AM30&gt;8,"Fr über 8 h. ",""))&amp;IF(AN30&gt;10,"Sa über 10 h. ",IF(AN30&gt;8,"Sa über 8 h. ",""))&amp;IF(AO30&gt;10,"So über 10 h. ",IF(AO30&gt;8,"So über 8 h. ",""))&amp;IF(ISNUMBER(AP30),IF(AP30&lt;10,"Ruhezeit Mo–Di unter 10 h. ",IF(AP30&lt;11,"Ruhezeit Mo–Di unter 11 h. ","")),"")&amp;IF(ISNUMBER(AQ30),IF(AQ30&lt;10,"Ruhezeit Di–Mi unter 10 h. ",IF(AQ30&lt;11,"Ruhezeit Di–Mi unter 11 h. ","")),"")&amp;IF(ISNUMBER(AR30),IF(AR30&lt;10,"Ruhezeit Mi–Do unter 10 h. ",IF(AR30&lt;11,"Ruhezeit Mi–Do unter 11 h. ","")),"")&amp;IF(ISNUMBER(AS30),IF(AS30&lt;10,"Ruhezeit Do–Fr unter 10 h. ",IF(AS30&lt;11,"Ruhezeit Do–Fr unter 11 h. ","")),"")&amp;IF(ISNUMBER(AT30),IF(AT30&lt;10,"Ruhezeit Fr–Sa unter 10 h. ",IF(AT30&lt;11,"Ruhezeit Fr–Sa unter 11 h. ","")),"")&amp;IF(ISNUMBER(AU30),IF(AU30&lt;10,"Ruhezeit Sa–So unter 10 h. ",IF(AU30&lt;11,"Ruhezeit Sa–So unter 11 h. ","")),""))</f>
        <v/>
      </c>
      <c r="U30" s="23">
        <f>IF(AND(ISNUMBER(B30),ISNUMBER(C30)),ROUND(MOD(C30-B30,1)*24,4),0)</f>
        <v>0</v>
      </c>
      <c r="V30" s="23">
        <f>IF(AND(ISNUMBER(D30),ISNUMBER(E30)),ROUND(MOD(E30-D30,1)*24,4),0)</f>
        <v>0</v>
      </c>
      <c r="W30" s="23">
        <f>IF(AND(ISNUMBER(F30),ISNUMBER(G30)),ROUND(MOD(G30-F30,1)*24,4),0)</f>
        <v>0</v>
      </c>
      <c r="X30" s="23">
        <f>IF(AND(ISNUMBER(H30),ISNUMBER(I30)),ROUND(MOD(I30-H30,1)*24,4),0)</f>
        <v>0</v>
      </c>
      <c r="Y30" s="23">
        <f>IF(AND(ISNUMBER(J30),ISNUMBER(K30)),ROUND(MOD(K30-J30,1)*24,4),0)</f>
        <v>0</v>
      </c>
      <c r="Z30" s="23">
        <f>IF(AND(ISNUMBER(L30),ISNUMBER(M30)),ROUND(MOD(M30-L30,1)*24,4),0)</f>
        <v>0</v>
      </c>
      <c r="AA30" s="23">
        <f>IF(AND(ISNUMBER(N30),ISNUMBER(O30)),ROUND(MOD(O30-N30,1)*24,4),0)</f>
        <v>0</v>
      </c>
      <c r="AB30" s="24">
        <f>IF(U30&lt;=6,0,IF(U30&lt;=6.5,ROUND((U30-6)*60,0),IF(U30&lt;=9.5,30,IF(U30&lt;=9.75,ROUND((U30-9)*60,0),45))))</f>
        <v>0</v>
      </c>
      <c r="AC30" s="24">
        <f>IF(V30&lt;=6,0,IF(V30&lt;=6.5,ROUND((V30-6)*60,0),IF(V30&lt;=9.5,30,IF(V30&lt;=9.75,ROUND((V30-9)*60,0),45))))</f>
        <v>0</v>
      </c>
      <c r="AD30" s="24">
        <f>IF(W30&lt;=6,0,IF(W30&lt;=6.5,ROUND((W30-6)*60,0),IF(W30&lt;=9.5,30,IF(W30&lt;=9.75,ROUND((W30-9)*60,0),45))))</f>
        <v>0</v>
      </c>
      <c r="AE30" s="24">
        <f>IF(X30&lt;=6,0,IF(X30&lt;=6.5,ROUND((X30-6)*60,0),IF(X30&lt;=9.5,30,IF(X30&lt;=9.75,ROUND((X30-9)*60,0),45))))</f>
        <v>0</v>
      </c>
      <c r="AF30" s="24">
        <f>IF(Y30&lt;=6,0,IF(Y30&lt;=6.5,ROUND((Y30-6)*60,0),IF(Y30&lt;=9.5,30,IF(Y30&lt;=9.75,ROUND((Y30-9)*60,0),45))))</f>
        <v>0</v>
      </c>
      <c r="AG30" s="24">
        <f>IF(Z30&lt;=6,0,IF(Z30&lt;=6.5,ROUND((Z30-6)*60,0),IF(Z30&lt;=9.5,30,IF(Z30&lt;=9.75,ROUND((Z30-9)*60,0),45))))</f>
        <v>0</v>
      </c>
      <c r="AH30" s="24">
        <f>IF(AA30&lt;=6,0,IF(AA30&lt;=6.5,ROUND((AA30-6)*60,0),IF(AA30&lt;=9.5,30,IF(AA30&lt;=9.75,ROUND((AA30-9)*60,0),45))))</f>
        <v>0</v>
      </c>
      <c r="AI30" s="23">
        <f>U30-AB30/60</f>
        <v>0</v>
      </c>
      <c r="AJ30" s="23">
        <f>V30-AC30/60</f>
        <v>0</v>
      </c>
      <c r="AK30" s="23">
        <f>W30-AD30/60</f>
        <v>0</v>
      </c>
      <c r="AL30" s="23">
        <f>X30-AE30/60</f>
        <v>0</v>
      </c>
      <c r="AM30" s="23">
        <f>Y30-AF30/60</f>
        <v>0</v>
      </c>
      <c r="AN30" s="23">
        <f>Z30-AG30/60</f>
        <v>0</v>
      </c>
      <c r="AO30" s="23">
        <f>AA30-AH30/60</f>
        <v>0</v>
      </c>
      <c r="AP30" s="23" t="str">
        <f>IF(AND(ISNUMBER(B30),ISNUMBER(C30),ISNUMBER(D30)),ROUND(IF(C30&gt;B30,1-C30+D30,D30-C30)*24,4),"")</f>
        <v/>
      </c>
      <c r="AQ30" s="23" t="str">
        <f>IF(AND(ISNUMBER(D30),ISNUMBER(E30),ISNUMBER(F30)),ROUND(IF(E30&gt;D30,1-E30+F30,F30-E30)*24,4),"")</f>
        <v/>
      </c>
      <c r="AR30" s="23" t="str">
        <f>IF(AND(ISNUMBER(F30),ISNUMBER(G30),ISNUMBER(H30)),ROUND(IF(G30&gt;F30,1-G30+H30,H30-G30)*24,4),"")</f>
        <v/>
      </c>
      <c r="AS30" s="23" t="str">
        <f>IF(AND(ISNUMBER(H30),ISNUMBER(I30),ISNUMBER(J30)),ROUND(IF(I30&gt;H30,1-I30+J30,J30-I30)*24,4),"")</f>
        <v/>
      </c>
      <c r="AT30" s="23" t="str">
        <f>IF(AND(ISNUMBER(J30),ISNUMBER(K30),ISNUMBER(L30)),ROUND(IF(K30&gt;J30,1-K30+L30,L30-K30)*24,4),"")</f>
        <v/>
      </c>
      <c r="AU30" s="23" t="str">
        <f>IF(AND(ISNUMBER(L30),ISNUMBER(M30),ISNUMBER(N30)),ROUND(IF(M30&gt;L30,1-M30+N30,N30-M30)*24,4),"")</f>
        <v/>
      </c>
    </row>
    <row r="31" ht="30" customHeight="1">
      <c r="A31" s="18"/>
      <c r="B31" s="19"/>
      <c r="C31" s="19"/>
      <c r="D31" s="19"/>
      <c r="E31" s="19"/>
      <c r="F31" s="19"/>
      <c r="G31" s="19"/>
      <c r="H31" s="19"/>
      <c r="I31" s="19"/>
      <c r="J31" s="19"/>
      <c r="K31" s="19"/>
      <c r="L31" s="19"/>
      <c r="M31" s="19"/>
      <c r="N31" s="19"/>
      <c r="O31" s="19"/>
      <c r="P31" s="20">
        <f>SUM(U31:AA31)</f>
        <v>0</v>
      </c>
      <c r="Q31" s="21">
        <f>SUM(AB31:AH31)</f>
        <v>0</v>
      </c>
      <c r="R31" s="20">
        <f>SUM(AI31:AO31)</f>
        <v>0</v>
      </c>
      <c r="S31" s="22" t="str">
        <f>TRIM(IF(AI31&gt;10,"Mo über 10 h. ",IF(AI31&gt;8,"Mo über 8 h. ",""))&amp;IF(AJ31&gt;10,"Di über 10 h. ",IF(AJ31&gt;8,"Di über 8 h. ",""))&amp;IF(AK31&gt;10,"Mi über 10 h. ",IF(AK31&gt;8,"Mi über 8 h. ",""))&amp;IF(AL31&gt;10,"Do über 10 h. ",IF(AL31&gt;8,"Do über 8 h. ",""))&amp;IF(AM31&gt;10,"Fr über 10 h. ",IF(AM31&gt;8,"Fr über 8 h. ",""))&amp;IF(AN31&gt;10,"Sa über 10 h. ",IF(AN31&gt;8,"Sa über 8 h. ",""))&amp;IF(AO31&gt;10,"So über 10 h. ",IF(AO31&gt;8,"So über 8 h. ",""))&amp;IF(ISNUMBER(AP31),IF(AP31&lt;10,"Ruhezeit Mo–Di unter 10 h. ",IF(AP31&lt;11,"Ruhezeit Mo–Di unter 11 h. ","")),"")&amp;IF(ISNUMBER(AQ31),IF(AQ31&lt;10,"Ruhezeit Di–Mi unter 10 h. ",IF(AQ31&lt;11,"Ruhezeit Di–Mi unter 11 h. ","")),"")&amp;IF(ISNUMBER(AR31),IF(AR31&lt;10,"Ruhezeit Mi–Do unter 10 h. ",IF(AR31&lt;11,"Ruhezeit Mi–Do unter 11 h. ","")),"")&amp;IF(ISNUMBER(AS31),IF(AS31&lt;10,"Ruhezeit Do–Fr unter 10 h. ",IF(AS31&lt;11,"Ruhezeit Do–Fr unter 11 h. ","")),"")&amp;IF(ISNUMBER(AT31),IF(AT31&lt;10,"Ruhezeit Fr–Sa unter 10 h. ",IF(AT31&lt;11,"Ruhezeit Fr–Sa unter 11 h. ","")),"")&amp;IF(ISNUMBER(AU31),IF(AU31&lt;10,"Ruhezeit Sa–So unter 10 h. ",IF(AU31&lt;11,"Ruhezeit Sa–So unter 11 h. ","")),""))</f>
        <v/>
      </c>
      <c r="U31" s="23">
        <f>IF(AND(ISNUMBER(B31),ISNUMBER(C31)),ROUND(MOD(C31-B31,1)*24,4),0)</f>
        <v>0</v>
      </c>
      <c r="V31" s="23">
        <f>IF(AND(ISNUMBER(D31),ISNUMBER(E31)),ROUND(MOD(E31-D31,1)*24,4),0)</f>
        <v>0</v>
      </c>
      <c r="W31" s="23">
        <f>IF(AND(ISNUMBER(F31),ISNUMBER(G31)),ROUND(MOD(G31-F31,1)*24,4),0)</f>
        <v>0</v>
      </c>
      <c r="X31" s="23">
        <f>IF(AND(ISNUMBER(H31),ISNUMBER(I31)),ROUND(MOD(I31-H31,1)*24,4),0)</f>
        <v>0</v>
      </c>
      <c r="Y31" s="23">
        <f>IF(AND(ISNUMBER(J31),ISNUMBER(K31)),ROUND(MOD(K31-J31,1)*24,4),0)</f>
        <v>0</v>
      </c>
      <c r="Z31" s="23">
        <f>IF(AND(ISNUMBER(L31),ISNUMBER(M31)),ROUND(MOD(M31-L31,1)*24,4),0)</f>
        <v>0</v>
      </c>
      <c r="AA31" s="23">
        <f>IF(AND(ISNUMBER(N31),ISNUMBER(O31)),ROUND(MOD(O31-N31,1)*24,4),0)</f>
        <v>0</v>
      </c>
      <c r="AB31" s="24">
        <f>IF(U31&lt;=6,0,IF(U31&lt;=6.5,ROUND((U31-6)*60,0),IF(U31&lt;=9.5,30,IF(U31&lt;=9.75,ROUND((U31-9)*60,0),45))))</f>
        <v>0</v>
      </c>
      <c r="AC31" s="24">
        <f>IF(V31&lt;=6,0,IF(V31&lt;=6.5,ROUND((V31-6)*60,0),IF(V31&lt;=9.5,30,IF(V31&lt;=9.75,ROUND((V31-9)*60,0),45))))</f>
        <v>0</v>
      </c>
      <c r="AD31" s="24">
        <f>IF(W31&lt;=6,0,IF(W31&lt;=6.5,ROUND((W31-6)*60,0),IF(W31&lt;=9.5,30,IF(W31&lt;=9.75,ROUND((W31-9)*60,0),45))))</f>
        <v>0</v>
      </c>
      <c r="AE31" s="24">
        <f>IF(X31&lt;=6,0,IF(X31&lt;=6.5,ROUND((X31-6)*60,0),IF(X31&lt;=9.5,30,IF(X31&lt;=9.75,ROUND((X31-9)*60,0),45))))</f>
        <v>0</v>
      </c>
      <c r="AF31" s="24">
        <f>IF(Y31&lt;=6,0,IF(Y31&lt;=6.5,ROUND((Y31-6)*60,0),IF(Y31&lt;=9.5,30,IF(Y31&lt;=9.75,ROUND((Y31-9)*60,0),45))))</f>
        <v>0</v>
      </c>
      <c r="AG31" s="24">
        <f>IF(Z31&lt;=6,0,IF(Z31&lt;=6.5,ROUND((Z31-6)*60,0),IF(Z31&lt;=9.5,30,IF(Z31&lt;=9.75,ROUND((Z31-9)*60,0),45))))</f>
        <v>0</v>
      </c>
      <c r="AH31" s="24">
        <f>IF(AA31&lt;=6,0,IF(AA31&lt;=6.5,ROUND((AA31-6)*60,0),IF(AA31&lt;=9.5,30,IF(AA31&lt;=9.75,ROUND((AA31-9)*60,0),45))))</f>
        <v>0</v>
      </c>
      <c r="AI31" s="23">
        <f>U31-AB31/60</f>
        <v>0</v>
      </c>
      <c r="AJ31" s="23">
        <f>V31-AC31/60</f>
        <v>0</v>
      </c>
      <c r="AK31" s="23">
        <f>W31-AD31/60</f>
        <v>0</v>
      </c>
      <c r="AL31" s="23">
        <f>X31-AE31/60</f>
        <v>0</v>
      </c>
      <c r="AM31" s="23">
        <f>Y31-AF31/60</f>
        <v>0</v>
      </c>
      <c r="AN31" s="23">
        <f>Z31-AG31/60</f>
        <v>0</v>
      </c>
      <c r="AO31" s="23">
        <f>AA31-AH31/60</f>
        <v>0</v>
      </c>
      <c r="AP31" s="23" t="str">
        <f>IF(AND(ISNUMBER(B31),ISNUMBER(C31),ISNUMBER(D31)),ROUND(IF(C31&gt;B31,1-C31+D31,D31-C31)*24,4),"")</f>
        <v/>
      </c>
      <c r="AQ31" s="23" t="str">
        <f>IF(AND(ISNUMBER(D31),ISNUMBER(E31),ISNUMBER(F31)),ROUND(IF(E31&gt;D31,1-E31+F31,F31-E31)*24,4),"")</f>
        <v/>
      </c>
      <c r="AR31" s="23" t="str">
        <f>IF(AND(ISNUMBER(F31),ISNUMBER(G31),ISNUMBER(H31)),ROUND(IF(G31&gt;F31,1-G31+H31,H31-G31)*24,4),"")</f>
        <v/>
      </c>
      <c r="AS31" s="23" t="str">
        <f>IF(AND(ISNUMBER(H31),ISNUMBER(I31),ISNUMBER(J31)),ROUND(IF(I31&gt;H31,1-I31+J31,J31-I31)*24,4),"")</f>
        <v/>
      </c>
      <c r="AT31" s="23" t="str">
        <f>IF(AND(ISNUMBER(J31),ISNUMBER(K31),ISNUMBER(L31)),ROUND(IF(K31&gt;J31,1-K31+L31,L31-K31)*24,4),"")</f>
        <v/>
      </c>
      <c r="AU31" s="23" t="str">
        <f>IF(AND(ISNUMBER(L31),ISNUMBER(M31),ISNUMBER(N31)),ROUND(IF(M31&gt;L31,1-M31+N31,N31-M31)*24,4),"")</f>
        <v/>
      </c>
    </row>
    <row r="32" ht="30" customHeight="1">
      <c r="A32" s="18"/>
      <c r="B32" s="19"/>
      <c r="C32" s="19"/>
      <c r="D32" s="19"/>
      <c r="E32" s="19"/>
      <c r="F32" s="19"/>
      <c r="G32" s="19"/>
      <c r="H32" s="19"/>
      <c r="I32" s="19"/>
      <c r="J32" s="19"/>
      <c r="K32" s="19"/>
      <c r="L32" s="19"/>
      <c r="M32" s="19"/>
      <c r="N32" s="19"/>
      <c r="O32" s="19"/>
      <c r="P32" s="20">
        <f>SUM(U32:AA32)</f>
        <v>0</v>
      </c>
      <c r="Q32" s="21">
        <f>SUM(AB32:AH32)</f>
        <v>0</v>
      </c>
      <c r="R32" s="20">
        <f>SUM(AI32:AO32)</f>
        <v>0</v>
      </c>
      <c r="S32" s="22" t="str">
        <f>TRIM(IF(AI32&gt;10,"Mo über 10 h. ",IF(AI32&gt;8,"Mo über 8 h. ",""))&amp;IF(AJ32&gt;10,"Di über 10 h. ",IF(AJ32&gt;8,"Di über 8 h. ",""))&amp;IF(AK32&gt;10,"Mi über 10 h. ",IF(AK32&gt;8,"Mi über 8 h. ",""))&amp;IF(AL32&gt;10,"Do über 10 h. ",IF(AL32&gt;8,"Do über 8 h. ",""))&amp;IF(AM32&gt;10,"Fr über 10 h. ",IF(AM32&gt;8,"Fr über 8 h. ",""))&amp;IF(AN32&gt;10,"Sa über 10 h. ",IF(AN32&gt;8,"Sa über 8 h. ",""))&amp;IF(AO32&gt;10,"So über 10 h. ",IF(AO32&gt;8,"So über 8 h. ",""))&amp;IF(ISNUMBER(AP32),IF(AP32&lt;10,"Ruhezeit Mo–Di unter 10 h. ",IF(AP32&lt;11,"Ruhezeit Mo–Di unter 11 h. ","")),"")&amp;IF(ISNUMBER(AQ32),IF(AQ32&lt;10,"Ruhezeit Di–Mi unter 10 h. ",IF(AQ32&lt;11,"Ruhezeit Di–Mi unter 11 h. ","")),"")&amp;IF(ISNUMBER(AR32),IF(AR32&lt;10,"Ruhezeit Mi–Do unter 10 h. ",IF(AR32&lt;11,"Ruhezeit Mi–Do unter 11 h. ","")),"")&amp;IF(ISNUMBER(AS32),IF(AS32&lt;10,"Ruhezeit Do–Fr unter 10 h. ",IF(AS32&lt;11,"Ruhezeit Do–Fr unter 11 h. ","")),"")&amp;IF(ISNUMBER(AT32),IF(AT32&lt;10,"Ruhezeit Fr–Sa unter 10 h. ",IF(AT32&lt;11,"Ruhezeit Fr–Sa unter 11 h. ","")),"")&amp;IF(ISNUMBER(AU32),IF(AU32&lt;10,"Ruhezeit Sa–So unter 10 h. ",IF(AU32&lt;11,"Ruhezeit Sa–So unter 11 h. ","")),""))</f>
        <v/>
      </c>
      <c r="U32" s="23">
        <f>IF(AND(ISNUMBER(B32),ISNUMBER(C32)),ROUND(MOD(C32-B32,1)*24,4),0)</f>
        <v>0</v>
      </c>
      <c r="V32" s="23">
        <f>IF(AND(ISNUMBER(D32),ISNUMBER(E32)),ROUND(MOD(E32-D32,1)*24,4),0)</f>
        <v>0</v>
      </c>
      <c r="W32" s="23">
        <f>IF(AND(ISNUMBER(F32),ISNUMBER(G32)),ROUND(MOD(G32-F32,1)*24,4),0)</f>
        <v>0</v>
      </c>
      <c r="X32" s="23">
        <f>IF(AND(ISNUMBER(H32),ISNUMBER(I32)),ROUND(MOD(I32-H32,1)*24,4),0)</f>
        <v>0</v>
      </c>
      <c r="Y32" s="23">
        <f>IF(AND(ISNUMBER(J32),ISNUMBER(K32)),ROUND(MOD(K32-J32,1)*24,4),0)</f>
        <v>0</v>
      </c>
      <c r="Z32" s="23">
        <f>IF(AND(ISNUMBER(L32),ISNUMBER(M32)),ROUND(MOD(M32-L32,1)*24,4),0)</f>
        <v>0</v>
      </c>
      <c r="AA32" s="23">
        <f>IF(AND(ISNUMBER(N32),ISNUMBER(O32)),ROUND(MOD(O32-N32,1)*24,4),0)</f>
        <v>0</v>
      </c>
      <c r="AB32" s="24">
        <f>IF(U32&lt;=6,0,IF(U32&lt;=6.5,ROUND((U32-6)*60,0),IF(U32&lt;=9.5,30,IF(U32&lt;=9.75,ROUND((U32-9)*60,0),45))))</f>
        <v>0</v>
      </c>
      <c r="AC32" s="24">
        <f>IF(V32&lt;=6,0,IF(V32&lt;=6.5,ROUND((V32-6)*60,0),IF(V32&lt;=9.5,30,IF(V32&lt;=9.75,ROUND((V32-9)*60,0),45))))</f>
        <v>0</v>
      </c>
      <c r="AD32" s="24">
        <f>IF(W32&lt;=6,0,IF(W32&lt;=6.5,ROUND((W32-6)*60,0),IF(W32&lt;=9.5,30,IF(W32&lt;=9.75,ROUND((W32-9)*60,0),45))))</f>
        <v>0</v>
      </c>
      <c r="AE32" s="24">
        <f>IF(X32&lt;=6,0,IF(X32&lt;=6.5,ROUND((X32-6)*60,0),IF(X32&lt;=9.5,30,IF(X32&lt;=9.75,ROUND((X32-9)*60,0),45))))</f>
        <v>0</v>
      </c>
      <c r="AF32" s="24">
        <f>IF(Y32&lt;=6,0,IF(Y32&lt;=6.5,ROUND((Y32-6)*60,0),IF(Y32&lt;=9.5,30,IF(Y32&lt;=9.75,ROUND((Y32-9)*60,0),45))))</f>
        <v>0</v>
      </c>
      <c r="AG32" s="24">
        <f>IF(Z32&lt;=6,0,IF(Z32&lt;=6.5,ROUND((Z32-6)*60,0),IF(Z32&lt;=9.5,30,IF(Z32&lt;=9.75,ROUND((Z32-9)*60,0),45))))</f>
        <v>0</v>
      </c>
      <c r="AH32" s="24">
        <f>IF(AA32&lt;=6,0,IF(AA32&lt;=6.5,ROUND((AA32-6)*60,0),IF(AA32&lt;=9.5,30,IF(AA32&lt;=9.75,ROUND((AA32-9)*60,0),45))))</f>
        <v>0</v>
      </c>
      <c r="AI32" s="23">
        <f>U32-AB32/60</f>
        <v>0</v>
      </c>
      <c r="AJ32" s="23">
        <f>V32-AC32/60</f>
        <v>0</v>
      </c>
      <c r="AK32" s="23">
        <f>W32-AD32/60</f>
        <v>0</v>
      </c>
      <c r="AL32" s="23">
        <f>X32-AE32/60</f>
        <v>0</v>
      </c>
      <c r="AM32" s="23">
        <f>Y32-AF32/60</f>
        <v>0</v>
      </c>
      <c r="AN32" s="23">
        <f>Z32-AG32/60</f>
        <v>0</v>
      </c>
      <c r="AO32" s="23">
        <f>AA32-AH32/60</f>
        <v>0</v>
      </c>
      <c r="AP32" s="23" t="str">
        <f>IF(AND(ISNUMBER(B32),ISNUMBER(C32),ISNUMBER(D32)),ROUND(IF(C32&gt;B32,1-C32+D32,D32-C32)*24,4),"")</f>
        <v/>
      </c>
      <c r="AQ32" s="23" t="str">
        <f>IF(AND(ISNUMBER(D32),ISNUMBER(E32),ISNUMBER(F32)),ROUND(IF(E32&gt;D32,1-E32+F32,F32-E32)*24,4),"")</f>
        <v/>
      </c>
      <c r="AR32" s="23" t="str">
        <f>IF(AND(ISNUMBER(F32),ISNUMBER(G32),ISNUMBER(H32)),ROUND(IF(G32&gt;F32,1-G32+H32,H32-G32)*24,4),"")</f>
        <v/>
      </c>
      <c r="AS32" s="23" t="str">
        <f>IF(AND(ISNUMBER(H32),ISNUMBER(I32),ISNUMBER(J32)),ROUND(IF(I32&gt;H32,1-I32+J32,J32-I32)*24,4),"")</f>
        <v/>
      </c>
      <c r="AT32" s="23" t="str">
        <f>IF(AND(ISNUMBER(J32),ISNUMBER(K32),ISNUMBER(L32)),ROUND(IF(K32&gt;J32,1-K32+L32,L32-K32)*24,4),"")</f>
        <v/>
      </c>
      <c r="AU32" s="23" t="str">
        <f>IF(AND(ISNUMBER(L32),ISNUMBER(M32),ISNUMBER(N32)),ROUND(IF(M32&gt;L32,1-M32+N32,N32-M32)*24,4),"")</f>
        <v/>
      </c>
    </row>
    <row r="33" ht="30" customHeight="1">
      <c r="A33" s="18"/>
      <c r="B33" s="19"/>
      <c r="C33" s="19"/>
      <c r="D33" s="19"/>
      <c r="E33" s="19"/>
      <c r="F33" s="19"/>
      <c r="G33" s="19"/>
      <c r="H33" s="19"/>
      <c r="I33" s="19"/>
      <c r="J33" s="19"/>
      <c r="K33" s="19"/>
      <c r="L33" s="19"/>
      <c r="M33" s="19"/>
      <c r="N33" s="19"/>
      <c r="O33" s="19"/>
      <c r="P33" s="20">
        <f>SUM(U33:AA33)</f>
        <v>0</v>
      </c>
      <c r="Q33" s="21">
        <f>SUM(AB33:AH33)</f>
        <v>0</v>
      </c>
      <c r="R33" s="20">
        <f>SUM(AI33:AO33)</f>
        <v>0</v>
      </c>
      <c r="S33" s="22" t="str">
        <f>TRIM(IF(AI33&gt;10,"Mo über 10 h. ",IF(AI33&gt;8,"Mo über 8 h. ",""))&amp;IF(AJ33&gt;10,"Di über 10 h. ",IF(AJ33&gt;8,"Di über 8 h. ",""))&amp;IF(AK33&gt;10,"Mi über 10 h. ",IF(AK33&gt;8,"Mi über 8 h. ",""))&amp;IF(AL33&gt;10,"Do über 10 h. ",IF(AL33&gt;8,"Do über 8 h. ",""))&amp;IF(AM33&gt;10,"Fr über 10 h. ",IF(AM33&gt;8,"Fr über 8 h. ",""))&amp;IF(AN33&gt;10,"Sa über 10 h. ",IF(AN33&gt;8,"Sa über 8 h. ",""))&amp;IF(AO33&gt;10,"So über 10 h. ",IF(AO33&gt;8,"So über 8 h. ",""))&amp;IF(ISNUMBER(AP33),IF(AP33&lt;10,"Ruhezeit Mo–Di unter 10 h. ",IF(AP33&lt;11,"Ruhezeit Mo–Di unter 11 h. ","")),"")&amp;IF(ISNUMBER(AQ33),IF(AQ33&lt;10,"Ruhezeit Di–Mi unter 10 h. ",IF(AQ33&lt;11,"Ruhezeit Di–Mi unter 11 h. ","")),"")&amp;IF(ISNUMBER(AR33),IF(AR33&lt;10,"Ruhezeit Mi–Do unter 10 h. ",IF(AR33&lt;11,"Ruhezeit Mi–Do unter 11 h. ","")),"")&amp;IF(ISNUMBER(AS33),IF(AS33&lt;10,"Ruhezeit Do–Fr unter 10 h. ",IF(AS33&lt;11,"Ruhezeit Do–Fr unter 11 h. ","")),"")&amp;IF(ISNUMBER(AT33),IF(AT33&lt;10,"Ruhezeit Fr–Sa unter 10 h. ",IF(AT33&lt;11,"Ruhezeit Fr–Sa unter 11 h. ","")),"")&amp;IF(ISNUMBER(AU33),IF(AU33&lt;10,"Ruhezeit Sa–So unter 10 h. ",IF(AU33&lt;11,"Ruhezeit Sa–So unter 11 h. ","")),""))</f>
        <v/>
      </c>
      <c r="U33" s="23">
        <f>IF(AND(ISNUMBER(B33),ISNUMBER(C33)),ROUND(MOD(C33-B33,1)*24,4),0)</f>
        <v>0</v>
      </c>
      <c r="V33" s="23">
        <f>IF(AND(ISNUMBER(D33),ISNUMBER(E33)),ROUND(MOD(E33-D33,1)*24,4),0)</f>
        <v>0</v>
      </c>
      <c r="W33" s="23">
        <f>IF(AND(ISNUMBER(F33),ISNUMBER(G33)),ROUND(MOD(G33-F33,1)*24,4),0)</f>
        <v>0</v>
      </c>
      <c r="X33" s="23">
        <f>IF(AND(ISNUMBER(H33),ISNUMBER(I33)),ROUND(MOD(I33-H33,1)*24,4),0)</f>
        <v>0</v>
      </c>
      <c r="Y33" s="23">
        <f>IF(AND(ISNUMBER(J33),ISNUMBER(K33)),ROUND(MOD(K33-J33,1)*24,4),0)</f>
        <v>0</v>
      </c>
      <c r="Z33" s="23">
        <f>IF(AND(ISNUMBER(L33),ISNUMBER(M33)),ROUND(MOD(M33-L33,1)*24,4),0)</f>
        <v>0</v>
      </c>
      <c r="AA33" s="23">
        <f>IF(AND(ISNUMBER(N33),ISNUMBER(O33)),ROUND(MOD(O33-N33,1)*24,4),0)</f>
        <v>0</v>
      </c>
      <c r="AB33" s="24">
        <f>IF(U33&lt;=6,0,IF(U33&lt;=6.5,ROUND((U33-6)*60,0),IF(U33&lt;=9.5,30,IF(U33&lt;=9.75,ROUND((U33-9)*60,0),45))))</f>
        <v>0</v>
      </c>
      <c r="AC33" s="24">
        <f>IF(V33&lt;=6,0,IF(V33&lt;=6.5,ROUND((V33-6)*60,0),IF(V33&lt;=9.5,30,IF(V33&lt;=9.75,ROUND((V33-9)*60,0),45))))</f>
        <v>0</v>
      </c>
      <c r="AD33" s="24">
        <f>IF(W33&lt;=6,0,IF(W33&lt;=6.5,ROUND((W33-6)*60,0),IF(W33&lt;=9.5,30,IF(W33&lt;=9.75,ROUND((W33-9)*60,0),45))))</f>
        <v>0</v>
      </c>
      <c r="AE33" s="24">
        <f>IF(X33&lt;=6,0,IF(X33&lt;=6.5,ROUND((X33-6)*60,0),IF(X33&lt;=9.5,30,IF(X33&lt;=9.75,ROUND((X33-9)*60,0),45))))</f>
        <v>0</v>
      </c>
      <c r="AF33" s="24">
        <f>IF(Y33&lt;=6,0,IF(Y33&lt;=6.5,ROUND((Y33-6)*60,0),IF(Y33&lt;=9.5,30,IF(Y33&lt;=9.75,ROUND((Y33-9)*60,0),45))))</f>
        <v>0</v>
      </c>
      <c r="AG33" s="24">
        <f>IF(Z33&lt;=6,0,IF(Z33&lt;=6.5,ROUND((Z33-6)*60,0),IF(Z33&lt;=9.5,30,IF(Z33&lt;=9.75,ROUND((Z33-9)*60,0),45))))</f>
        <v>0</v>
      </c>
      <c r="AH33" s="24">
        <f>IF(AA33&lt;=6,0,IF(AA33&lt;=6.5,ROUND((AA33-6)*60,0),IF(AA33&lt;=9.5,30,IF(AA33&lt;=9.75,ROUND((AA33-9)*60,0),45))))</f>
        <v>0</v>
      </c>
      <c r="AI33" s="23">
        <f>U33-AB33/60</f>
        <v>0</v>
      </c>
      <c r="AJ33" s="23">
        <f>V33-AC33/60</f>
        <v>0</v>
      </c>
      <c r="AK33" s="23">
        <f>W33-AD33/60</f>
        <v>0</v>
      </c>
      <c r="AL33" s="23">
        <f>X33-AE33/60</f>
        <v>0</v>
      </c>
      <c r="AM33" s="23">
        <f>Y33-AF33/60</f>
        <v>0</v>
      </c>
      <c r="AN33" s="23">
        <f>Z33-AG33/60</f>
        <v>0</v>
      </c>
      <c r="AO33" s="23">
        <f>AA33-AH33/60</f>
        <v>0</v>
      </c>
      <c r="AP33" s="23" t="str">
        <f>IF(AND(ISNUMBER(B33),ISNUMBER(C33),ISNUMBER(D33)),ROUND(IF(C33&gt;B33,1-C33+D33,D33-C33)*24,4),"")</f>
        <v/>
      </c>
      <c r="AQ33" s="23" t="str">
        <f>IF(AND(ISNUMBER(D33),ISNUMBER(E33),ISNUMBER(F33)),ROUND(IF(E33&gt;D33,1-E33+F33,F33-E33)*24,4),"")</f>
        <v/>
      </c>
      <c r="AR33" s="23" t="str">
        <f>IF(AND(ISNUMBER(F33),ISNUMBER(G33),ISNUMBER(H33)),ROUND(IF(G33&gt;F33,1-G33+H33,H33-G33)*24,4),"")</f>
        <v/>
      </c>
      <c r="AS33" s="23" t="str">
        <f>IF(AND(ISNUMBER(H33),ISNUMBER(I33),ISNUMBER(J33)),ROUND(IF(I33&gt;H33,1-I33+J33,J33-I33)*24,4),"")</f>
        <v/>
      </c>
      <c r="AT33" s="23" t="str">
        <f>IF(AND(ISNUMBER(J33),ISNUMBER(K33),ISNUMBER(L33)),ROUND(IF(K33&gt;J33,1-K33+L33,L33-K33)*24,4),"")</f>
        <v/>
      </c>
      <c r="AU33" s="23" t="str">
        <f>IF(AND(ISNUMBER(L33),ISNUMBER(M33),ISNUMBER(N33)),ROUND(IF(M33&gt;L33,1-M33+N33,N33-M33)*24,4),"")</f>
        <v/>
      </c>
    </row>
    <row r="34" ht="30" customHeight="1">
      <c r="A34" s="18"/>
      <c r="B34" s="19"/>
      <c r="C34" s="19"/>
      <c r="D34" s="19"/>
      <c r="E34" s="19"/>
      <c r="F34" s="19"/>
      <c r="G34" s="19"/>
      <c r="H34" s="19"/>
      <c r="I34" s="19"/>
      <c r="J34" s="19"/>
      <c r="K34" s="19"/>
      <c r="L34" s="19"/>
      <c r="M34" s="19"/>
      <c r="N34" s="19"/>
      <c r="O34" s="19"/>
      <c r="P34" s="20">
        <f>SUM(U34:AA34)</f>
        <v>0</v>
      </c>
      <c r="Q34" s="21">
        <f>SUM(AB34:AH34)</f>
        <v>0</v>
      </c>
      <c r="R34" s="20">
        <f>SUM(AI34:AO34)</f>
        <v>0</v>
      </c>
      <c r="S34" s="22" t="str">
        <f>TRIM(IF(AI34&gt;10,"Mo über 10 h. ",IF(AI34&gt;8,"Mo über 8 h. ",""))&amp;IF(AJ34&gt;10,"Di über 10 h. ",IF(AJ34&gt;8,"Di über 8 h. ",""))&amp;IF(AK34&gt;10,"Mi über 10 h. ",IF(AK34&gt;8,"Mi über 8 h. ",""))&amp;IF(AL34&gt;10,"Do über 10 h. ",IF(AL34&gt;8,"Do über 8 h. ",""))&amp;IF(AM34&gt;10,"Fr über 10 h. ",IF(AM34&gt;8,"Fr über 8 h. ",""))&amp;IF(AN34&gt;10,"Sa über 10 h. ",IF(AN34&gt;8,"Sa über 8 h. ",""))&amp;IF(AO34&gt;10,"So über 10 h. ",IF(AO34&gt;8,"So über 8 h. ",""))&amp;IF(ISNUMBER(AP34),IF(AP34&lt;10,"Ruhezeit Mo–Di unter 10 h. ",IF(AP34&lt;11,"Ruhezeit Mo–Di unter 11 h. ","")),"")&amp;IF(ISNUMBER(AQ34),IF(AQ34&lt;10,"Ruhezeit Di–Mi unter 10 h. ",IF(AQ34&lt;11,"Ruhezeit Di–Mi unter 11 h. ","")),"")&amp;IF(ISNUMBER(AR34),IF(AR34&lt;10,"Ruhezeit Mi–Do unter 10 h. ",IF(AR34&lt;11,"Ruhezeit Mi–Do unter 11 h. ","")),"")&amp;IF(ISNUMBER(AS34),IF(AS34&lt;10,"Ruhezeit Do–Fr unter 10 h. ",IF(AS34&lt;11,"Ruhezeit Do–Fr unter 11 h. ","")),"")&amp;IF(ISNUMBER(AT34),IF(AT34&lt;10,"Ruhezeit Fr–Sa unter 10 h. ",IF(AT34&lt;11,"Ruhezeit Fr–Sa unter 11 h. ","")),"")&amp;IF(ISNUMBER(AU34),IF(AU34&lt;10,"Ruhezeit Sa–So unter 10 h. ",IF(AU34&lt;11,"Ruhezeit Sa–So unter 11 h. ","")),""))</f>
        <v/>
      </c>
      <c r="U34" s="23">
        <f>IF(AND(ISNUMBER(B34),ISNUMBER(C34)),ROUND(MOD(C34-B34,1)*24,4),0)</f>
        <v>0</v>
      </c>
      <c r="V34" s="23">
        <f>IF(AND(ISNUMBER(D34),ISNUMBER(E34)),ROUND(MOD(E34-D34,1)*24,4),0)</f>
        <v>0</v>
      </c>
      <c r="W34" s="23">
        <f>IF(AND(ISNUMBER(F34),ISNUMBER(G34)),ROUND(MOD(G34-F34,1)*24,4),0)</f>
        <v>0</v>
      </c>
      <c r="X34" s="23">
        <f>IF(AND(ISNUMBER(H34),ISNUMBER(I34)),ROUND(MOD(I34-H34,1)*24,4),0)</f>
        <v>0</v>
      </c>
      <c r="Y34" s="23">
        <f>IF(AND(ISNUMBER(J34),ISNUMBER(K34)),ROUND(MOD(K34-J34,1)*24,4),0)</f>
        <v>0</v>
      </c>
      <c r="Z34" s="23">
        <f>IF(AND(ISNUMBER(L34),ISNUMBER(M34)),ROUND(MOD(M34-L34,1)*24,4),0)</f>
        <v>0</v>
      </c>
      <c r="AA34" s="23">
        <f>IF(AND(ISNUMBER(N34),ISNUMBER(O34)),ROUND(MOD(O34-N34,1)*24,4),0)</f>
        <v>0</v>
      </c>
      <c r="AB34" s="24">
        <f>IF(U34&lt;=6,0,IF(U34&lt;=6.5,ROUND((U34-6)*60,0),IF(U34&lt;=9.5,30,IF(U34&lt;=9.75,ROUND((U34-9)*60,0),45))))</f>
        <v>0</v>
      </c>
      <c r="AC34" s="24">
        <f>IF(V34&lt;=6,0,IF(V34&lt;=6.5,ROUND((V34-6)*60,0),IF(V34&lt;=9.5,30,IF(V34&lt;=9.75,ROUND((V34-9)*60,0),45))))</f>
        <v>0</v>
      </c>
      <c r="AD34" s="24">
        <f>IF(W34&lt;=6,0,IF(W34&lt;=6.5,ROUND((W34-6)*60,0),IF(W34&lt;=9.5,30,IF(W34&lt;=9.75,ROUND((W34-9)*60,0),45))))</f>
        <v>0</v>
      </c>
      <c r="AE34" s="24">
        <f>IF(X34&lt;=6,0,IF(X34&lt;=6.5,ROUND((X34-6)*60,0),IF(X34&lt;=9.5,30,IF(X34&lt;=9.75,ROUND((X34-9)*60,0),45))))</f>
        <v>0</v>
      </c>
      <c r="AF34" s="24">
        <f>IF(Y34&lt;=6,0,IF(Y34&lt;=6.5,ROUND((Y34-6)*60,0),IF(Y34&lt;=9.5,30,IF(Y34&lt;=9.75,ROUND((Y34-9)*60,0),45))))</f>
        <v>0</v>
      </c>
      <c r="AG34" s="24">
        <f>IF(Z34&lt;=6,0,IF(Z34&lt;=6.5,ROUND((Z34-6)*60,0),IF(Z34&lt;=9.5,30,IF(Z34&lt;=9.75,ROUND((Z34-9)*60,0),45))))</f>
        <v>0</v>
      </c>
      <c r="AH34" s="24">
        <f>IF(AA34&lt;=6,0,IF(AA34&lt;=6.5,ROUND((AA34-6)*60,0),IF(AA34&lt;=9.5,30,IF(AA34&lt;=9.75,ROUND((AA34-9)*60,0),45))))</f>
        <v>0</v>
      </c>
      <c r="AI34" s="23">
        <f>U34-AB34/60</f>
        <v>0</v>
      </c>
      <c r="AJ34" s="23">
        <f>V34-AC34/60</f>
        <v>0</v>
      </c>
      <c r="AK34" s="23">
        <f>W34-AD34/60</f>
        <v>0</v>
      </c>
      <c r="AL34" s="23">
        <f>X34-AE34/60</f>
        <v>0</v>
      </c>
      <c r="AM34" s="23">
        <f>Y34-AF34/60</f>
        <v>0</v>
      </c>
      <c r="AN34" s="23">
        <f>Z34-AG34/60</f>
        <v>0</v>
      </c>
      <c r="AO34" s="23">
        <f>AA34-AH34/60</f>
        <v>0</v>
      </c>
      <c r="AP34" s="23" t="str">
        <f>IF(AND(ISNUMBER(B34),ISNUMBER(C34),ISNUMBER(D34)),ROUND(IF(C34&gt;B34,1-C34+D34,D34-C34)*24,4),"")</f>
        <v/>
      </c>
      <c r="AQ34" s="23" t="str">
        <f>IF(AND(ISNUMBER(D34),ISNUMBER(E34),ISNUMBER(F34)),ROUND(IF(E34&gt;D34,1-E34+F34,F34-E34)*24,4),"")</f>
        <v/>
      </c>
      <c r="AR34" s="23" t="str">
        <f>IF(AND(ISNUMBER(F34),ISNUMBER(G34),ISNUMBER(H34)),ROUND(IF(G34&gt;F34,1-G34+H34,H34-G34)*24,4),"")</f>
        <v/>
      </c>
      <c r="AS34" s="23" t="str">
        <f>IF(AND(ISNUMBER(H34),ISNUMBER(I34),ISNUMBER(J34)),ROUND(IF(I34&gt;H34,1-I34+J34,J34-I34)*24,4),"")</f>
        <v/>
      </c>
      <c r="AT34" s="23" t="str">
        <f>IF(AND(ISNUMBER(J34),ISNUMBER(K34),ISNUMBER(L34)),ROUND(IF(K34&gt;J34,1-K34+L34,L34-K34)*24,4),"")</f>
        <v/>
      </c>
      <c r="AU34" s="23" t="str">
        <f>IF(AND(ISNUMBER(L34),ISNUMBER(M34),ISNUMBER(N34)),ROUND(IF(M34&gt;L34,1-M34+N34,N34-M34)*24,4),"")</f>
        <v/>
      </c>
    </row>
    <row r="35" ht="30" customHeight="1">
      <c r="A35" s="18"/>
      <c r="B35" s="19"/>
      <c r="C35" s="19"/>
      <c r="D35" s="19"/>
      <c r="E35" s="19"/>
      <c r="F35" s="19"/>
      <c r="G35" s="19"/>
      <c r="H35" s="19"/>
      <c r="I35" s="19"/>
      <c r="J35" s="19"/>
      <c r="K35" s="19"/>
      <c r="L35" s="19"/>
      <c r="M35" s="19"/>
      <c r="N35" s="19"/>
      <c r="O35" s="19"/>
      <c r="P35" s="20">
        <f>SUM(U35:AA35)</f>
        <v>0</v>
      </c>
      <c r="Q35" s="21">
        <f>SUM(AB35:AH35)</f>
        <v>0</v>
      </c>
      <c r="R35" s="20">
        <f>SUM(AI35:AO35)</f>
        <v>0</v>
      </c>
      <c r="S35" s="22" t="str">
        <f>TRIM(IF(AI35&gt;10,"Mo über 10 h. ",IF(AI35&gt;8,"Mo über 8 h. ",""))&amp;IF(AJ35&gt;10,"Di über 10 h. ",IF(AJ35&gt;8,"Di über 8 h. ",""))&amp;IF(AK35&gt;10,"Mi über 10 h. ",IF(AK35&gt;8,"Mi über 8 h. ",""))&amp;IF(AL35&gt;10,"Do über 10 h. ",IF(AL35&gt;8,"Do über 8 h. ",""))&amp;IF(AM35&gt;10,"Fr über 10 h. ",IF(AM35&gt;8,"Fr über 8 h. ",""))&amp;IF(AN35&gt;10,"Sa über 10 h. ",IF(AN35&gt;8,"Sa über 8 h. ",""))&amp;IF(AO35&gt;10,"So über 10 h. ",IF(AO35&gt;8,"So über 8 h. ",""))&amp;IF(ISNUMBER(AP35),IF(AP35&lt;10,"Ruhezeit Mo–Di unter 10 h. ",IF(AP35&lt;11,"Ruhezeit Mo–Di unter 11 h. ","")),"")&amp;IF(ISNUMBER(AQ35),IF(AQ35&lt;10,"Ruhezeit Di–Mi unter 10 h. ",IF(AQ35&lt;11,"Ruhezeit Di–Mi unter 11 h. ","")),"")&amp;IF(ISNUMBER(AR35),IF(AR35&lt;10,"Ruhezeit Mi–Do unter 10 h. ",IF(AR35&lt;11,"Ruhezeit Mi–Do unter 11 h. ","")),"")&amp;IF(ISNUMBER(AS35),IF(AS35&lt;10,"Ruhezeit Do–Fr unter 10 h. ",IF(AS35&lt;11,"Ruhezeit Do–Fr unter 11 h. ","")),"")&amp;IF(ISNUMBER(AT35),IF(AT35&lt;10,"Ruhezeit Fr–Sa unter 10 h. ",IF(AT35&lt;11,"Ruhezeit Fr–Sa unter 11 h. ","")),"")&amp;IF(ISNUMBER(AU35),IF(AU35&lt;10,"Ruhezeit Sa–So unter 10 h. ",IF(AU35&lt;11,"Ruhezeit Sa–So unter 11 h. ","")),""))</f>
        <v/>
      </c>
      <c r="U35" s="23">
        <f>IF(AND(ISNUMBER(B35),ISNUMBER(C35)),ROUND(MOD(C35-B35,1)*24,4),0)</f>
        <v>0</v>
      </c>
      <c r="V35" s="23">
        <f>IF(AND(ISNUMBER(D35),ISNUMBER(E35)),ROUND(MOD(E35-D35,1)*24,4),0)</f>
        <v>0</v>
      </c>
      <c r="W35" s="23">
        <f>IF(AND(ISNUMBER(F35),ISNUMBER(G35)),ROUND(MOD(G35-F35,1)*24,4),0)</f>
        <v>0</v>
      </c>
      <c r="X35" s="23">
        <f>IF(AND(ISNUMBER(H35),ISNUMBER(I35)),ROUND(MOD(I35-H35,1)*24,4),0)</f>
        <v>0</v>
      </c>
      <c r="Y35" s="23">
        <f>IF(AND(ISNUMBER(J35),ISNUMBER(K35)),ROUND(MOD(K35-J35,1)*24,4),0)</f>
        <v>0</v>
      </c>
      <c r="Z35" s="23">
        <f>IF(AND(ISNUMBER(L35),ISNUMBER(M35)),ROUND(MOD(M35-L35,1)*24,4),0)</f>
        <v>0</v>
      </c>
      <c r="AA35" s="23">
        <f>IF(AND(ISNUMBER(N35),ISNUMBER(O35)),ROUND(MOD(O35-N35,1)*24,4),0)</f>
        <v>0</v>
      </c>
      <c r="AB35" s="24">
        <f>IF(U35&lt;=6,0,IF(U35&lt;=6.5,ROUND((U35-6)*60,0),IF(U35&lt;=9.5,30,IF(U35&lt;=9.75,ROUND((U35-9)*60,0),45))))</f>
        <v>0</v>
      </c>
      <c r="AC35" s="24">
        <f>IF(V35&lt;=6,0,IF(V35&lt;=6.5,ROUND((V35-6)*60,0),IF(V35&lt;=9.5,30,IF(V35&lt;=9.75,ROUND((V35-9)*60,0),45))))</f>
        <v>0</v>
      </c>
      <c r="AD35" s="24">
        <f>IF(W35&lt;=6,0,IF(W35&lt;=6.5,ROUND((W35-6)*60,0),IF(W35&lt;=9.5,30,IF(W35&lt;=9.75,ROUND((W35-9)*60,0),45))))</f>
        <v>0</v>
      </c>
      <c r="AE35" s="24">
        <f>IF(X35&lt;=6,0,IF(X35&lt;=6.5,ROUND((X35-6)*60,0),IF(X35&lt;=9.5,30,IF(X35&lt;=9.75,ROUND((X35-9)*60,0),45))))</f>
        <v>0</v>
      </c>
      <c r="AF35" s="24">
        <f>IF(Y35&lt;=6,0,IF(Y35&lt;=6.5,ROUND((Y35-6)*60,0),IF(Y35&lt;=9.5,30,IF(Y35&lt;=9.75,ROUND((Y35-9)*60,0),45))))</f>
        <v>0</v>
      </c>
      <c r="AG35" s="24">
        <f>IF(Z35&lt;=6,0,IF(Z35&lt;=6.5,ROUND((Z35-6)*60,0),IF(Z35&lt;=9.5,30,IF(Z35&lt;=9.75,ROUND((Z35-9)*60,0),45))))</f>
        <v>0</v>
      </c>
      <c r="AH35" s="24">
        <f>IF(AA35&lt;=6,0,IF(AA35&lt;=6.5,ROUND((AA35-6)*60,0),IF(AA35&lt;=9.5,30,IF(AA35&lt;=9.75,ROUND((AA35-9)*60,0),45))))</f>
        <v>0</v>
      </c>
      <c r="AI35" s="23">
        <f>U35-AB35/60</f>
        <v>0</v>
      </c>
      <c r="AJ35" s="23">
        <f>V35-AC35/60</f>
        <v>0</v>
      </c>
      <c r="AK35" s="23">
        <f>W35-AD35/60</f>
        <v>0</v>
      </c>
      <c r="AL35" s="23">
        <f>X35-AE35/60</f>
        <v>0</v>
      </c>
      <c r="AM35" s="23">
        <f>Y35-AF35/60</f>
        <v>0</v>
      </c>
      <c r="AN35" s="23">
        <f>Z35-AG35/60</f>
        <v>0</v>
      </c>
      <c r="AO35" s="23">
        <f>AA35-AH35/60</f>
        <v>0</v>
      </c>
      <c r="AP35" s="23" t="str">
        <f>IF(AND(ISNUMBER(B35),ISNUMBER(C35),ISNUMBER(D35)),ROUND(IF(C35&gt;B35,1-C35+D35,D35-C35)*24,4),"")</f>
        <v/>
      </c>
      <c r="AQ35" s="23" t="str">
        <f>IF(AND(ISNUMBER(D35),ISNUMBER(E35),ISNUMBER(F35)),ROUND(IF(E35&gt;D35,1-E35+F35,F35-E35)*24,4),"")</f>
        <v/>
      </c>
      <c r="AR35" s="23" t="str">
        <f>IF(AND(ISNUMBER(F35),ISNUMBER(G35),ISNUMBER(H35)),ROUND(IF(G35&gt;F35,1-G35+H35,H35-G35)*24,4),"")</f>
        <v/>
      </c>
      <c r="AS35" s="23" t="str">
        <f>IF(AND(ISNUMBER(H35),ISNUMBER(I35),ISNUMBER(J35)),ROUND(IF(I35&gt;H35,1-I35+J35,J35-I35)*24,4),"")</f>
        <v/>
      </c>
      <c r="AT35" s="23" t="str">
        <f>IF(AND(ISNUMBER(J35),ISNUMBER(K35),ISNUMBER(L35)),ROUND(IF(K35&gt;J35,1-K35+L35,L35-K35)*24,4),"")</f>
        <v/>
      </c>
      <c r="AU35" s="23" t="str">
        <f>IF(AND(ISNUMBER(L35),ISNUMBER(M35),ISNUMBER(N35)),ROUND(IF(M35&gt;L35,1-M35+N35,N35-M35)*24,4),"")</f>
        <v/>
      </c>
    </row>
    <row r="36" ht="22" customHeight="1">
      <c r="A36" t="s" s="17">
        <v>29</v>
      </c>
      <c r="B36" s="25">
        <f>SUM(AI8:AI35)</f>
        <v>0</v>
      </c>
      <c r="C36" s="25"/>
      <c r="D36" s="25">
        <f>SUM(AJ8:AJ35)</f>
        <v>0</v>
      </c>
      <c r="E36" s="25"/>
      <c r="F36" s="25">
        <f>SUM(AK8:AK35)</f>
        <v>0</v>
      </c>
      <c r="G36" s="25"/>
      <c r="H36" s="25">
        <f>SUM(AL8:AL35)</f>
        <v>0</v>
      </c>
      <c r="I36" s="25"/>
      <c r="J36" s="25">
        <f>SUM(AM8:AM35)</f>
        <v>0</v>
      </c>
      <c r="K36" s="25"/>
      <c r="L36" s="25">
        <f>SUM(AN8:AN35)</f>
        <v>0</v>
      </c>
      <c r="M36" s="25"/>
      <c r="N36" s="25">
        <f>SUM(AO8:AO35)</f>
        <v>0</v>
      </c>
      <c r="O36" s="25"/>
      <c r="P36" s="25">
        <f>SUM(P8:P35)</f>
        <v>0</v>
      </c>
      <c r="Q36" s="26">
        <f>SUM(Q8:Q35)</f>
        <v>0</v>
      </c>
      <c r="R36" s="25">
        <f>SUM(R8:R35)</f>
        <v>0</v>
      </c>
    </row>
    <row r="37" ht="22" customHeight="1">
      <c r="A37" t="s" s="17">
        <v>30</v>
      </c>
      <c r="B37" s="26">
        <f>COUNT(B8:B35)</f>
        <v>0</v>
      </c>
      <c r="C37" s="26"/>
      <c r="D37" s="26">
        <f>COUNT(D8:D35)</f>
        <v>0</v>
      </c>
      <c r="E37" s="26"/>
      <c r="F37" s="26">
        <f>COUNT(F8:F35)</f>
        <v>0</v>
      </c>
      <c r="G37" s="26"/>
      <c r="H37" s="26">
        <f>COUNT(H8:H35)</f>
        <v>0</v>
      </c>
      <c r="I37" s="26"/>
      <c r="J37" s="26">
        <f>COUNT(J8:J35)</f>
        <v>0</v>
      </c>
      <c r="K37" s="26"/>
      <c r="L37" s="26">
        <f>COUNT(L8:L35)</f>
        <v>0</v>
      </c>
      <c r="M37" s="26"/>
      <c r="N37" s="26">
        <f>COUNT(N8:N35)</f>
        <v>0</v>
      </c>
      <c r="O37" s="26"/>
    </row>
    <row r="38"/>
    <row r="39" ht="30" customHeight="1">
      <c r="A39" t="s" s="10">
        <v>31</v>
      </c>
      <c r="B39" s="10"/>
      <c r="C39" s="10"/>
      <c r="D39" s="10"/>
      <c r="E39" s="10"/>
      <c r="F39" s="10"/>
      <c r="G39" s="10"/>
      <c r="H39" s="10"/>
      <c r="I39" s="10"/>
      <c r="J39" s="10"/>
      <c r="K39" s="10"/>
      <c r="L39" s="10"/>
      <c r="M39" s="10"/>
      <c r="N39" s="10"/>
      <c r="O39" s="10"/>
      <c r="P39" s="10"/>
      <c r="Q39" s="10"/>
      <c r="R39" s="10"/>
      <c r="S39" s="10"/>
    </row>
  </sheetData>
  <mergeCells count="42">
    <mergeCell ref="B2:C2"/>
    <mergeCell ref="G2:K2"/>
    <mergeCell ref="A3:S3"/>
    <mergeCell ref="B4:H4"/>
    <mergeCell ref="I4:O4"/>
    <mergeCell ref="P4:S4"/>
    <mergeCell ref="A5:A7"/>
    <mergeCell ref="B5:C5"/>
    <mergeCell ref="B6:C6"/>
    <mergeCell ref="D5:E5"/>
    <mergeCell ref="D6:E6"/>
    <mergeCell ref="F5:G5"/>
    <mergeCell ref="F6:G6"/>
    <mergeCell ref="H5:I5"/>
    <mergeCell ref="H6:I6"/>
    <mergeCell ref="J5:K5"/>
    <mergeCell ref="J6:K6"/>
    <mergeCell ref="L5:M5"/>
    <mergeCell ref="L6:M6"/>
    <mergeCell ref="N5:O5"/>
    <mergeCell ref="N6:O6"/>
    <mergeCell ref="P5:R6"/>
    <mergeCell ref="S5:S6"/>
    <mergeCell ref="A8:S8"/>
    <mergeCell ref="A15:S15"/>
    <mergeCell ref="A22:S22"/>
    <mergeCell ref="A29:S29"/>
    <mergeCell ref="B36:C36"/>
    <mergeCell ref="B37:C37"/>
    <mergeCell ref="D36:E36"/>
    <mergeCell ref="D37:E37"/>
    <mergeCell ref="F36:G36"/>
    <mergeCell ref="F37:G37"/>
    <mergeCell ref="H36:I36"/>
    <mergeCell ref="H37:I37"/>
    <mergeCell ref="J36:K36"/>
    <mergeCell ref="J37:K37"/>
    <mergeCell ref="L36:M36"/>
    <mergeCell ref="L37:M37"/>
    <mergeCell ref="N36:O36"/>
    <mergeCell ref="N37:O37"/>
    <mergeCell ref="A39:S39"/>
  </mergeCells>
  <conditionalFormatting sqref="B9:C14 B16:C21 B23:C28 B30:C35">
    <cfRule type="expression" dxfId="0" priority="1" stopIfTrue="1">
      <formula>$AI9&gt;10</formula>
    </cfRule>
  </conditionalFormatting>
  <conditionalFormatting sqref="D9:E14 D16:E21 D23:E28 D30:E35">
    <cfRule type="expression" dxfId="0" priority="2" stopIfTrue="1">
      <formula>$AJ9&gt;10</formula>
    </cfRule>
  </conditionalFormatting>
  <conditionalFormatting sqref="D9:D14 D16:D21 D23:D28 D30:D35">
    <cfRule type="expression" dxfId="0" priority="3" stopIfTrue="1">
      <formula>AND(ISNUMBER($AP9),$AP9&lt;10)</formula>
    </cfRule>
  </conditionalFormatting>
  <conditionalFormatting sqref="F9:G14 F16:G21 F23:G28 F30:G35">
    <cfRule type="expression" dxfId="0" priority="4" stopIfTrue="1">
      <formula>$AK9&gt;10</formula>
    </cfRule>
  </conditionalFormatting>
  <conditionalFormatting sqref="F9:F14 F16:F21 F23:F28 F30:F35">
    <cfRule type="expression" dxfId="0" priority="5" stopIfTrue="1">
      <formula>AND(ISNUMBER($AQ9),$AQ9&lt;10)</formula>
    </cfRule>
  </conditionalFormatting>
  <conditionalFormatting sqref="H9:I14 H16:I21 H23:I28 H30:I35">
    <cfRule type="expression" dxfId="0" priority="6" stopIfTrue="1">
      <formula>$AL9&gt;10</formula>
    </cfRule>
  </conditionalFormatting>
  <conditionalFormatting sqref="H9:H14 H16:H21 H23:H28 H30:H35">
    <cfRule type="expression" dxfId="0" priority="7" stopIfTrue="1">
      <formula>AND(ISNUMBER($AR9),$AR9&lt;10)</formula>
    </cfRule>
  </conditionalFormatting>
  <conditionalFormatting sqref="J9:K14 J16:K21 J23:K28 J30:K35">
    <cfRule type="expression" dxfId="0" priority="8" stopIfTrue="1">
      <formula>$AM9&gt;10</formula>
    </cfRule>
  </conditionalFormatting>
  <conditionalFormatting sqref="J9:J14 J16:J21 J23:J28 J30:J35">
    <cfRule type="expression" dxfId="0" priority="9" stopIfTrue="1">
      <formula>AND(ISNUMBER($AS9),$AS9&lt;10)</formula>
    </cfRule>
  </conditionalFormatting>
  <conditionalFormatting sqref="L9:M14 L16:M21 L23:M28 L30:M35">
    <cfRule type="expression" dxfId="0" priority="10" stopIfTrue="1">
      <formula>$AN9&gt;10</formula>
    </cfRule>
  </conditionalFormatting>
  <conditionalFormatting sqref="L9:L14 L16:L21 L23:L28 L30:L35">
    <cfRule type="expression" dxfId="0" priority="11" stopIfTrue="1">
      <formula>AND(ISNUMBER($AT9),$AT9&lt;10)</formula>
    </cfRule>
  </conditionalFormatting>
  <conditionalFormatting sqref="N9:O14 N16:O21 N23:O28 N30:O35">
    <cfRule type="expression" dxfId="0" priority="12" stopIfTrue="1">
      <formula>$AO9&gt;10</formula>
    </cfRule>
  </conditionalFormatting>
  <conditionalFormatting sqref="N9:N14 N16:N21 N23:N28 N30:N35">
    <cfRule type="expression" dxfId="0" priority="13" stopIfTrue="1">
      <formula>AND(ISNUMBER($AU9),$AU9&lt;10)</formula>
    </cfRule>
  </conditionalFormatting>
  <conditionalFormatting sqref="B9:C14 B16:C21 B23:C28 B30:C35">
    <cfRule type="expression" dxfId="1" priority="14">
      <formula>$AI9&gt;8</formula>
    </cfRule>
  </conditionalFormatting>
  <conditionalFormatting sqref="D9:E14 D16:E21 D23:E28 D30:E35">
    <cfRule type="expression" dxfId="1" priority="15">
      <formula>$AJ9&gt;8</formula>
    </cfRule>
  </conditionalFormatting>
  <conditionalFormatting sqref="D9:D14 D16:D21 D23:D28 D30:D35">
    <cfRule type="expression" dxfId="1" priority="16">
      <formula>AND(ISNUMBER($AP9),$AP9&lt;11)</formula>
    </cfRule>
  </conditionalFormatting>
  <conditionalFormatting sqref="F9:G14 F16:G21 F23:G28 F30:G35">
    <cfRule type="expression" dxfId="1" priority="17">
      <formula>$AK9&gt;8</formula>
    </cfRule>
  </conditionalFormatting>
  <conditionalFormatting sqref="F9:F14 F16:F21 F23:F28 F30:F35">
    <cfRule type="expression" dxfId="1" priority="18">
      <formula>AND(ISNUMBER($AQ9),$AQ9&lt;11)</formula>
    </cfRule>
  </conditionalFormatting>
  <conditionalFormatting sqref="H9:I14 H16:I21 H23:I28 H30:I35">
    <cfRule type="expression" dxfId="1" priority="19">
      <formula>$AL9&gt;8</formula>
    </cfRule>
  </conditionalFormatting>
  <conditionalFormatting sqref="H9:H14 H16:H21 H23:H28 H30:H35">
    <cfRule type="expression" dxfId="1" priority="20">
      <formula>AND(ISNUMBER($AR9),$AR9&lt;11)</formula>
    </cfRule>
  </conditionalFormatting>
  <conditionalFormatting sqref="J9:K14 J16:K21 J23:K28 J30:K35">
    <cfRule type="expression" dxfId="1" priority="21">
      <formula>$AM9&gt;8</formula>
    </cfRule>
  </conditionalFormatting>
  <conditionalFormatting sqref="J9:J14 J16:J21 J23:J28 J30:J35">
    <cfRule type="expression" dxfId="1" priority="22">
      <formula>AND(ISNUMBER($AS9),$AS9&lt;11)</formula>
    </cfRule>
  </conditionalFormatting>
  <conditionalFormatting sqref="L9:M14 L16:M21 L23:M28 L30:M35">
    <cfRule type="expression" dxfId="1" priority="23">
      <formula>$AN9&gt;8</formula>
    </cfRule>
  </conditionalFormatting>
  <conditionalFormatting sqref="L9:L14 L16:L21 L23:L28 L30:L35">
    <cfRule type="expression" dxfId="1" priority="24">
      <formula>AND(ISNUMBER($AT9),$AT9&lt;11)</formula>
    </cfRule>
  </conditionalFormatting>
  <conditionalFormatting sqref="N9:O14 N16:O21 N23:O28 N30:O35">
    <cfRule type="expression" dxfId="1" priority="25">
      <formula>$AO9&gt;8</formula>
    </cfRule>
  </conditionalFormatting>
  <conditionalFormatting sqref="N9:N14 N16:N21 N23:N28 N30:N35">
    <cfRule type="expression" dxfId="1" priority="26">
      <formula>AND(ISNUMBER($AU9),$AU9&lt;11)</formula>
    </cfRule>
  </conditionalFormatting>
  <dataValidations count="2">
    <dataValidation type="time" operator="between" allowBlank="1" showErrorMessage="1" errorTitle="Bitte eine Uhrzeit" error="Trag die Zeit als Uhrzeit ein, zum Beispiel 17:00. Für „frei“ lass das Feld leer." sqref="B9:O14 B16:O21 B23:O28 B30:O35">
      <formula1>0</formula1>
      <formula2>0.99998842592</formula2>
    </dataValidation>
    <dataValidation type="custom" allowBlank="1" showErrorMessage="1" errorTitle="Bitte einen Montag" error="Die Woche beginnt am Montag. Trag das Datum des Montags ein, zum Beispiel 02.11.2026." sqref="B2">
      <formula1>WEEKDAY(B2,2)=1</formula1>
    </dataValidation>
  </dataValidations>
  <pageMargins left="0.4" right="0.4" top="0.5" bottom="0.5" header="0.3" footer="0.3"/>
  <pageSetup paperSize="9" orientation="landscape" fitToWidth="1" fitToHeight="0"/>
</worksheet>
</file>

<file path=xl/worksheets/sheet2.xml><?xml version="1.0" encoding="utf-8"?>
<worksheet xmlns="http://schemas.openxmlformats.org/spreadsheetml/2006/main" xmlns:r="http://schemas.openxmlformats.org/officeDocument/2006/relationships">
  <sheetPr>
    <tabColor rgb="FFB8BCC6"/>
  </sheetPr>
  <sheetViews>
    <sheetView workbookViewId="0" showGridLines="0"/>
  </sheetViews>
  <sheetFormatPr defaultRowHeight="15"/>
  <cols>
    <col min="1" max="1" width="120" customWidth="1"/>
  </cols>
  <sheetData>
    <row r="1" ht="30" customHeight="1">
      <c r="A1" t="s" s="27">
        <v>32</v>
      </c>
    </row>
    <row r="2">
      <c r="A2" t="s" s="28">
        <v>33</v>
      </c>
    </row>
    <row r="3"/>
    <row r="4">
      <c r="A4" t="s" s="29">
        <v>34</v>
      </c>
    </row>
    <row r="5">
      <c r="A5" t="s" s="28">
        <v>35</v>
      </c>
    </row>
    <row r="6">
      <c r="A6" t="s" s="29">
        <v>36</v>
      </c>
    </row>
    <row r="7">
      <c r="A7" t="s" s="28">
        <v>37</v>
      </c>
    </row>
    <row r="8">
      <c r="A8" t="s" s="29">
        <v>38</v>
      </c>
    </row>
    <row r="9">
      <c r="A9" t="s" s="28">
        <v>39</v>
      </c>
    </row>
    <row r="10">
      <c r="A10" t="s" s="28">
        <v>40</v>
      </c>
    </row>
    <row r="11">
      <c r="A11" t="s" s="30">
        <v>41</v>
      </c>
    </row>
    <row r="12">
      <c r="A12" t="s" s="31">
        <v>42</v>
      </c>
    </row>
    <row r="13">
      <c r="A13" t="s" s="29">
        <v>43</v>
      </c>
    </row>
    <row r="14">
      <c r="A14" t="s" s="28">
        <v>44</v>
      </c>
    </row>
    <row r="15">
      <c r="A15" t="s" s="29">
        <v>45</v>
      </c>
    </row>
    <row r="16">
      <c r="A16" t="s" s="28">
        <v>46</v>
      </c>
    </row>
    <row r="17">
      <c r="A17" t="s" s="29">
        <v>47</v>
      </c>
    </row>
    <row r="18">
      <c r="A18" t="s" s="28">
        <v>48</v>
      </c>
    </row>
    <row r="19"/>
    <row r="20">
      <c r="A20" t="s" s="32">
        <v>49</v>
      </c>
    </row>
    <row r="21">
      <c r="A21" t="s" s="32">
        <v>50</v>
      </c>
    </row>
  </sheetData>
</worksheet>
</file>

<file path=xl/worksheets/sheet3.xml><?xml version="1.0" encoding="utf-8"?>
<worksheet xmlns="http://schemas.openxmlformats.org/spreadsheetml/2006/main" xmlns:r="http://schemas.openxmlformats.org/officeDocument/2006/relationships">
  <sheetPr>
    <tabColor rgb="FFB8BCC6"/>
    <pageSetUpPr fitToPage="1"/>
  </sheetPr>
  <sheetViews>
    <sheetView workbookViewId="0" showGridLines="0">
      <pane xSplit="1" ySplit="7" topLeftCell="B8" activePane="bottomRight" state="frozen"/>
    </sheetView>
  </sheetViews>
  <sheetFormatPr defaultRowHeight="15"/>
  <cols>
    <col min="1" max="1" width="24" customWidth="1"/>
    <col min="2" max="2" width="7.4" customWidth="1"/>
    <col min="3" max="3" width="7.4" customWidth="1"/>
    <col min="4" max="4" width="7.4" customWidth="1"/>
    <col min="5" max="5" width="7.4" customWidth="1"/>
    <col min="6" max="6" width="7.4" customWidth="1"/>
    <col min="7" max="7" width="7.4" customWidth="1"/>
    <col min="8" max="8" width="7.4" customWidth="1"/>
    <col min="9" max="9" width="7.4" customWidth="1"/>
    <col min="10" max="10" width="7.4" customWidth="1"/>
    <col min="11" max="11" width="7.4" customWidth="1"/>
    <col min="12" max="12" width="7.4" customWidth="1"/>
    <col min="13" max="13" width="7.4" customWidth="1"/>
    <col min="14" max="14" width="7.4" customWidth="1"/>
    <col min="15" max="15" width="7.4" customWidth="1"/>
    <col min="16" max="16" width="9.5" customWidth="1"/>
    <col min="17" max="17" width="10.5" customWidth="1"/>
    <col min="18" max="18" width="9.5" customWidth="1"/>
    <col min="19" max="19" width="42" customWidth="1"/>
    <col min="20" max="20" width="2" customWidth="1"/>
    <col min="21" max="21" width="8" customWidth="1" hidden="1"/>
    <col min="22" max="22" width="8" customWidth="1" hidden="1"/>
    <col min="23" max="23" width="8" customWidth="1" hidden="1"/>
    <col min="24" max="24" width="8" customWidth="1" hidden="1"/>
    <col min="25" max="25" width="8" customWidth="1" hidden="1"/>
    <col min="26" max="26" width="8" customWidth="1" hidden="1"/>
    <col min="27" max="27" width="8" customWidth="1" hidden="1"/>
    <col min="28" max="28" width="8" customWidth="1" hidden="1"/>
    <col min="29" max="29" width="8" customWidth="1" hidden="1"/>
    <col min="30" max="30" width="8" customWidth="1" hidden="1"/>
    <col min="31" max="31" width="8" customWidth="1" hidden="1"/>
    <col min="32" max="32" width="8" customWidth="1" hidden="1"/>
    <col min="33" max="33" width="8" customWidth="1" hidden="1"/>
    <col min="34" max="34" width="8" customWidth="1" hidden="1"/>
    <col min="35" max="35" width="8" customWidth="1" hidden="1"/>
    <col min="36" max="36" width="8" customWidth="1" hidden="1"/>
    <col min="37" max="37" width="8" customWidth="1" hidden="1"/>
    <col min="38" max="38" width="8" customWidth="1" hidden="1"/>
    <col min="39" max="39" width="8" customWidth="1" hidden="1"/>
    <col min="40" max="40" width="8" customWidth="1" hidden="1"/>
    <col min="41" max="41" width="8" customWidth="1" hidden="1"/>
    <col min="42" max="42" width="8" customWidth="1" hidden="1"/>
    <col min="43" max="43" width="8" customWidth="1" hidden="1"/>
    <col min="44" max="44" width="8" customWidth="1" hidden="1"/>
    <col min="45" max="45" width="8" customWidth="1" hidden="1"/>
    <col min="46" max="46" width="8" customWidth="1" hidden="1"/>
    <col min="47" max="47" width="8" customWidth="1" hidden="1"/>
  </cols>
  <sheetData>
    <row r="1" ht="30" customHeight="1">
      <c r="A1" t="s" s="6">
        <v>51</v>
      </c>
    </row>
    <row r="2" ht="22" customHeight="1">
      <c r="A2" t="s" s="7">
        <v>1</v>
      </c>
      <c r="B2" s="8">
        <v>46328</v>
      </c>
      <c r="C2" s="8"/>
      <c r="F2" t="s" s="7">
        <v>2</v>
      </c>
      <c r="G2" t="s" s="9">
        <v>52</v>
      </c>
      <c r="H2" s="9"/>
      <c r="I2" s="9"/>
      <c r="J2" s="9"/>
      <c r="K2" s="9"/>
    </row>
    <row r="3" ht="30" customHeight="1">
      <c r="A3" t="s" s="33">
        <v>53</v>
      </c>
      <c r="B3" s="33"/>
      <c r="C3" s="33"/>
      <c r="D3" s="33"/>
      <c r="E3" s="33"/>
      <c r="F3" s="33"/>
      <c r="G3" s="33"/>
      <c r="H3" s="33"/>
      <c r="I3" s="33"/>
      <c r="J3" s="33"/>
      <c r="K3" s="33"/>
      <c r="L3" s="33"/>
      <c r="M3" s="33"/>
      <c r="N3" s="33"/>
      <c r="O3" s="33"/>
      <c r="P3" s="33"/>
      <c r="Q3" s="33"/>
      <c r="R3" s="33"/>
      <c r="S3" s="33"/>
    </row>
    <row r="4" ht="20" customHeight="1">
      <c r="A4" t="s" s="7">
        <v>4</v>
      </c>
      <c r="B4" t="s" s="11">
        <v>5</v>
      </c>
      <c r="C4" s="11"/>
      <c r="D4" s="11"/>
      <c r="E4" s="11"/>
      <c r="F4" s="11"/>
      <c r="G4" s="11"/>
      <c r="H4" s="11"/>
      <c r="I4" t="s" s="12">
        <v>6</v>
      </c>
      <c r="J4" s="12"/>
      <c r="K4" s="12"/>
      <c r="L4" s="12"/>
      <c r="M4" s="12"/>
      <c r="N4" s="12"/>
      <c r="O4" s="12"/>
      <c r="P4" t="s" s="13">
        <v>7</v>
      </c>
      <c r="Q4" s="13"/>
      <c r="R4" s="13"/>
      <c r="S4" s="13"/>
    </row>
    <row r="5" ht="22" customHeight="1">
      <c r="A5" t="s" s="14">
        <v>8</v>
      </c>
      <c r="B5" t="s" s="14">
        <v>9</v>
      </c>
      <c r="C5" s="14"/>
      <c r="D5" t="s" s="14">
        <v>10</v>
      </c>
      <c r="E5" s="14"/>
      <c r="F5" t="s" s="14">
        <v>11</v>
      </c>
      <c r="G5" s="14"/>
      <c r="H5" t="s" s="14">
        <v>12</v>
      </c>
      <c r="I5" s="14"/>
      <c r="J5" t="s" s="14">
        <v>13</v>
      </c>
      <c r="K5" s="14"/>
      <c r="L5" t="s" s="14">
        <v>14</v>
      </c>
      <c r="M5" s="14"/>
      <c r="N5" t="s" s="14">
        <v>15</v>
      </c>
      <c r="O5" s="14"/>
      <c r="P5" t="s" s="14">
        <v>16</v>
      </c>
      <c r="Q5" s="14"/>
      <c r="R5" s="14"/>
      <c r="S5" t="s" s="14">
        <v>17</v>
      </c>
      <c r="U5" t="s" s="13">
        <v>18</v>
      </c>
    </row>
    <row r="6" ht="20" customHeight="1">
      <c r="A6" s="14"/>
      <c r="B6" s="15">
        <f>IF($B2="","",$B2+0)</f>
        <v>46328</v>
      </c>
      <c r="C6" s="15"/>
      <c r="D6" s="15">
        <f>IF($B2="","",$B2+1)</f>
        <v>46329</v>
      </c>
      <c r="E6" s="15"/>
      <c r="F6" s="15">
        <f>IF($B2="","",$B2+2)</f>
        <v>46330</v>
      </c>
      <c r="G6" s="15"/>
      <c r="H6" s="15">
        <f>IF($B2="","",$B2+3)</f>
        <v>46331</v>
      </c>
      <c r="I6" s="15"/>
      <c r="J6" s="15">
        <f>IF($B2="","",$B2+4)</f>
        <v>46332</v>
      </c>
      <c r="K6" s="15"/>
      <c r="L6" s="15">
        <f>IF($B2="","",$B2+5)</f>
        <v>46333</v>
      </c>
      <c r="M6" s="15"/>
      <c r="N6" s="15">
        <f>IF($B2="","",$B2+6)</f>
        <v>46334</v>
      </c>
      <c r="O6" s="15"/>
      <c r="P6" s="14"/>
      <c r="Q6" s="14"/>
      <c r="R6" s="14"/>
      <c r="S6" s="14"/>
    </row>
    <row r="7" ht="30" customHeight="1">
      <c r="A7" s="14"/>
      <c r="B7" t="s" s="16">
        <v>19</v>
      </c>
      <c r="C7" t="s" s="16">
        <v>20</v>
      </c>
      <c r="D7" t="s" s="16">
        <v>19</v>
      </c>
      <c r="E7" t="s" s="16">
        <v>20</v>
      </c>
      <c r="F7" t="s" s="16">
        <v>19</v>
      </c>
      <c r="G7" t="s" s="16">
        <v>20</v>
      </c>
      <c r="H7" t="s" s="16">
        <v>19</v>
      </c>
      <c r="I7" t="s" s="16">
        <v>20</v>
      </c>
      <c r="J7" t="s" s="16">
        <v>19</v>
      </c>
      <c r="K7" t="s" s="16">
        <v>20</v>
      </c>
      <c r="L7" t="s" s="16">
        <v>19</v>
      </c>
      <c r="M7" t="s" s="16">
        <v>20</v>
      </c>
      <c r="N7" t="s" s="16">
        <v>19</v>
      </c>
      <c r="O7" t="s" s="16">
        <v>20</v>
      </c>
      <c r="P7" t="s" s="16">
        <v>21</v>
      </c>
      <c r="Q7" t="s" s="16">
        <v>22</v>
      </c>
      <c r="R7" t="s" s="16">
        <v>23</v>
      </c>
      <c r="S7" t="s" s="16">
        <v>24</v>
      </c>
    </row>
    <row r="8">
      <c r="A8" t="s" s="17">
        <v>25</v>
      </c>
      <c r="B8" s="17"/>
      <c r="C8" s="17"/>
      <c r="D8" s="17"/>
      <c r="E8" s="17"/>
      <c r="F8" s="17"/>
      <c r="G8" s="17"/>
      <c r="H8" s="17"/>
      <c r="I8" s="17"/>
      <c r="J8" s="17"/>
      <c r="K8" s="17"/>
      <c r="L8" s="17"/>
      <c r="M8" s="17"/>
      <c r="N8" s="17"/>
      <c r="O8" s="17"/>
      <c r="P8" s="17"/>
      <c r="Q8" s="17"/>
      <c r="R8" s="17"/>
      <c r="S8" s="17"/>
    </row>
    <row r="9" ht="30" customHeight="1">
      <c r="A9" t="s" s="18">
        <v>54</v>
      </c>
      <c r="B9" s="19">
        <v>0.4166666666666667</v>
      </c>
      <c r="C9" s="19">
        <v>0.75</v>
      </c>
      <c r="D9" s="19">
        <v>0.4166666666666667</v>
      </c>
      <c r="E9" s="19">
        <v>0.75</v>
      </c>
      <c r="F9" s="19">
        <v>0.4166666666666667</v>
      </c>
      <c r="G9" s="19">
        <v>0.75</v>
      </c>
      <c r="H9" s="19">
        <v>0.4166666666666667</v>
      </c>
      <c r="I9" s="19">
        <v>0.75</v>
      </c>
      <c r="J9" s="19">
        <v>0.4166666666666667</v>
      </c>
      <c r="K9" s="19">
        <v>0.75</v>
      </c>
      <c r="L9" s="19"/>
      <c r="M9" s="19"/>
      <c r="N9" s="19"/>
      <c r="O9" s="19"/>
      <c r="P9" s="20">
        <f>SUM(U9:AA9)</f>
        <v>40</v>
      </c>
      <c r="Q9" s="21">
        <f>SUM(AB9:AH9)</f>
        <v>150</v>
      </c>
      <c r="R9" s="20">
        <f>SUM(AI9:AO9)</f>
        <v>37.5</v>
      </c>
      <c r="S9" s="22" t="str">
        <f>TRIM(IF(AI9&gt;10,"Mo über 10 h. ",IF(AI9&gt;8,"Mo über 8 h. ",""))&amp;IF(AJ9&gt;10,"Di über 10 h. ",IF(AJ9&gt;8,"Di über 8 h. ",""))&amp;IF(AK9&gt;10,"Mi über 10 h. ",IF(AK9&gt;8,"Mi über 8 h. ",""))&amp;IF(AL9&gt;10,"Do über 10 h. ",IF(AL9&gt;8,"Do über 8 h. ",""))&amp;IF(AM9&gt;10,"Fr über 10 h. ",IF(AM9&gt;8,"Fr über 8 h. ",""))&amp;IF(AN9&gt;10,"Sa über 10 h. ",IF(AN9&gt;8,"Sa über 8 h. ",""))&amp;IF(AO9&gt;10,"So über 10 h. ",IF(AO9&gt;8,"So über 8 h. ",""))&amp;IF(ISNUMBER(AP9),IF(AP9&lt;10,"Ruhezeit Mo–Di unter 10 h. ",IF(AP9&lt;11,"Ruhezeit Mo–Di unter 11 h. ","")),"")&amp;IF(ISNUMBER(AQ9),IF(AQ9&lt;10,"Ruhezeit Di–Mi unter 10 h. ",IF(AQ9&lt;11,"Ruhezeit Di–Mi unter 11 h. ","")),"")&amp;IF(ISNUMBER(AR9),IF(AR9&lt;10,"Ruhezeit Mi–Do unter 10 h. ",IF(AR9&lt;11,"Ruhezeit Mi–Do unter 11 h. ","")),"")&amp;IF(ISNUMBER(AS9),IF(AS9&lt;10,"Ruhezeit Do–Fr unter 10 h. ",IF(AS9&lt;11,"Ruhezeit Do–Fr unter 11 h. ","")),"")&amp;IF(ISNUMBER(AT9),IF(AT9&lt;10,"Ruhezeit Fr–Sa unter 10 h. ",IF(AT9&lt;11,"Ruhezeit Fr–Sa unter 11 h. ","")),"")&amp;IF(ISNUMBER(AU9),IF(AU9&lt;10,"Ruhezeit Sa–So unter 10 h. ",IF(AU9&lt;11,"Ruhezeit Sa–So unter 11 h. ","")),""))</f>
        <v/>
      </c>
      <c r="U9" s="23">
        <f>IF(AND(ISNUMBER(B9),ISNUMBER(C9)),ROUND(MOD(C9-B9,1)*24,4),0)</f>
        <v>8</v>
      </c>
      <c r="V9" s="23">
        <f>IF(AND(ISNUMBER(D9),ISNUMBER(E9)),ROUND(MOD(E9-D9,1)*24,4),0)</f>
        <v>8</v>
      </c>
      <c r="W9" s="23">
        <f>IF(AND(ISNUMBER(F9),ISNUMBER(G9)),ROUND(MOD(G9-F9,1)*24,4),0)</f>
        <v>8</v>
      </c>
      <c r="X9" s="23">
        <f>IF(AND(ISNUMBER(H9),ISNUMBER(I9)),ROUND(MOD(I9-H9,1)*24,4),0)</f>
        <v>8</v>
      </c>
      <c r="Y9" s="23">
        <f>IF(AND(ISNUMBER(J9),ISNUMBER(K9)),ROUND(MOD(K9-J9,1)*24,4),0)</f>
        <v>8</v>
      </c>
      <c r="Z9" s="23">
        <f>IF(AND(ISNUMBER(L9),ISNUMBER(M9)),ROUND(MOD(M9-L9,1)*24,4),0)</f>
        <v>0</v>
      </c>
      <c r="AA9" s="23">
        <f>IF(AND(ISNUMBER(N9),ISNUMBER(O9)),ROUND(MOD(O9-N9,1)*24,4),0)</f>
        <v>0</v>
      </c>
      <c r="AB9" s="24">
        <f>IF(U9&lt;=6,0,IF(U9&lt;=6.5,ROUND((U9-6)*60,0),IF(U9&lt;=9.5,30,IF(U9&lt;=9.75,ROUND((U9-9)*60,0),45))))</f>
        <v>30</v>
      </c>
      <c r="AC9" s="24">
        <f>IF(V9&lt;=6,0,IF(V9&lt;=6.5,ROUND((V9-6)*60,0),IF(V9&lt;=9.5,30,IF(V9&lt;=9.75,ROUND((V9-9)*60,0),45))))</f>
        <v>30</v>
      </c>
      <c r="AD9" s="24">
        <f>IF(W9&lt;=6,0,IF(W9&lt;=6.5,ROUND((W9-6)*60,0),IF(W9&lt;=9.5,30,IF(W9&lt;=9.75,ROUND((W9-9)*60,0),45))))</f>
        <v>30</v>
      </c>
      <c r="AE9" s="24">
        <f>IF(X9&lt;=6,0,IF(X9&lt;=6.5,ROUND((X9-6)*60,0),IF(X9&lt;=9.5,30,IF(X9&lt;=9.75,ROUND((X9-9)*60,0),45))))</f>
        <v>30</v>
      </c>
      <c r="AF9" s="24">
        <f>IF(Y9&lt;=6,0,IF(Y9&lt;=6.5,ROUND((Y9-6)*60,0),IF(Y9&lt;=9.5,30,IF(Y9&lt;=9.75,ROUND((Y9-9)*60,0),45))))</f>
        <v>30</v>
      </c>
      <c r="AG9" s="24">
        <f>IF(Z9&lt;=6,0,IF(Z9&lt;=6.5,ROUND((Z9-6)*60,0),IF(Z9&lt;=9.5,30,IF(Z9&lt;=9.75,ROUND((Z9-9)*60,0),45))))</f>
        <v>0</v>
      </c>
      <c r="AH9" s="24">
        <f>IF(AA9&lt;=6,0,IF(AA9&lt;=6.5,ROUND((AA9-6)*60,0),IF(AA9&lt;=9.5,30,IF(AA9&lt;=9.75,ROUND((AA9-9)*60,0),45))))</f>
        <v>0</v>
      </c>
      <c r="AI9" s="23">
        <f>U9-AB9/60</f>
        <v>7.5</v>
      </c>
      <c r="AJ9" s="23">
        <f>V9-AC9/60</f>
        <v>7.5</v>
      </c>
      <c r="AK9" s="23">
        <f>W9-AD9/60</f>
        <v>7.5</v>
      </c>
      <c r="AL9" s="23">
        <f>X9-AE9/60</f>
        <v>7.5</v>
      </c>
      <c r="AM9" s="23">
        <f>Y9-AF9/60</f>
        <v>7.5</v>
      </c>
      <c r="AN9" s="23">
        <f>Z9-AG9/60</f>
        <v>0</v>
      </c>
      <c r="AO9" s="23">
        <f>AA9-AH9/60</f>
        <v>0</v>
      </c>
      <c r="AP9" s="23">
        <f>IF(AND(ISNUMBER(B9),ISNUMBER(C9),ISNUMBER(D9)),ROUND(IF(C9&gt;B9,1-C9+D9,D9-C9)*24,4),"")</f>
        <v>16</v>
      </c>
      <c r="AQ9" s="23">
        <f>IF(AND(ISNUMBER(D9),ISNUMBER(E9),ISNUMBER(F9)),ROUND(IF(E9&gt;D9,1-E9+F9,F9-E9)*24,4),"")</f>
        <v>16</v>
      </c>
      <c r="AR9" s="23">
        <f>IF(AND(ISNUMBER(F9),ISNUMBER(G9),ISNUMBER(H9)),ROUND(IF(G9&gt;F9,1-G9+H9,H9-G9)*24,4),"")</f>
        <v>16</v>
      </c>
      <c r="AS9" s="23">
        <f>IF(AND(ISNUMBER(H9),ISNUMBER(I9),ISNUMBER(J9)),ROUND(IF(I9&gt;H9,1-I9+J9,J9-I9)*24,4),"")</f>
        <v>16</v>
      </c>
      <c r="AT9" s="23" t="str">
        <f>IF(AND(ISNUMBER(J9),ISNUMBER(K9),ISNUMBER(L9)),ROUND(IF(K9&gt;J9,1-K9+L9,L9-K9)*24,4),"")</f>
        <v/>
      </c>
      <c r="AU9" s="23" t="str">
        <f>IF(AND(ISNUMBER(L9),ISNUMBER(M9),ISNUMBER(N9)),ROUND(IF(M9&gt;L9,1-M9+N9,N9-M9)*24,4),"")</f>
        <v/>
      </c>
    </row>
    <row r="10" ht="30" customHeight="1">
      <c r="A10" s="18"/>
      <c r="B10" s="19"/>
      <c r="C10" s="19"/>
      <c r="D10" s="19"/>
      <c r="E10" s="19"/>
      <c r="F10" s="19"/>
      <c r="G10" s="19"/>
      <c r="H10" s="19"/>
      <c r="I10" s="19"/>
      <c r="J10" s="19"/>
      <c r="K10" s="19"/>
      <c r="L10" s="19"/>
      <c r="M10" s="19"/>
      <c r="N10" s="19"/>
      <c r="O10" s="19"/>
      <c r="P10" s="20">
        <f>SUM(U10:AA10)</f>
        <v>0</v>
      </c>
      <c r="Q10" s="21">
        <f>SUM(AB10:AH10)</f>
        <v>0</v>
      </c>
      <c r="R10" s="20">
        <f>SUM(AI10:AO10)</f>
        <v>0</v>
      </c>
      <c r="S10" s="22" t="str">
        <f>TRIM(IF(AI10&gt;10,"Mo über 10 h. ",IF(AI10&gt;8,"Mo über 8 h. ",""))&amp;IF(AJ10&gt;10,"Di über 10 h. ",IF(AJ10&gt;8,"Di über 8 h. ",""))&amp;IF(AK10&gt;10,"Mi über 10 h. ",IF(AK10&gt;8,"Mi über 8 h. ",""))&amp;IF(AL10&gt;10,"Do über 10 h. ",IF(AL10&gt;8,"Do über 8 h. ",""))&amp;IF(AM10&gt;10,"Fr über 10 h. ",IF(AM10&gt;8,"Fr über 8 h. ",""))&amp;IF(AN10&gt;10,"Sa über 10 h. ",IF(AN10&gt;8,"Sa über 8 h. ",""))&amp;IF(AO10&gt;10,"So über 10 h. ",IF(AO10&gt;8,"So über 8 h. ",""))&amp;IF(ISNUMBER(AP10),IF(AP10&lt;10,"Ruhezeit Mo–Di unter 10 h. ",IF(AP10&lt;11,"Ruhezeit Mo–Di unter 11 h. ","")),"")&amp;IF(ISNUMBER(AQ10),IF(AQ10&lt;10,"Ruhezeit Di–Mi unter 10 h. ",IF(AQ10&lt;11,"Ruhezeit Di–Mi unter 11 h. ","")),"")&amp;IF(ISNUMBER(AR10),IF(AR10&lt;10,"Ruhezeit Mi–Do unter 10 h. ",IF(AR10&lt;11,"Ruhezeit Mi–Do unter 11 h. ","")),"")&amp;IF(ISNUMBER(AS10),IF(AS10&lt;10,"Ruhezeit Do–Fr unter 10 h. ",IF(AS10&lt;11,"Ruhezeit Do–Fr unter 11 h. ","")),"")&amp;IF(ISNUMBER(AT10),IF(AT10&lt;10,"Ruhezeit Fr–Sa unter 10 h. ",IF(AT10&lt;11,"Ruhezeit Fr–Sa unter 11 h. ","")),"")&amp;IF(ISNUMBER(AU10),IF(AU10&lt;10,"Ruhezeit Sa–So unter 10 h. ",IF(AU10&lt;11,"Ruhezeit Sa–So unter 11 h. ","")),""))</f>
        <v/>
      </c>
      <c r="U10" s="23">
        <f>IF(AND(ISNUMBER(B10),ISNUMBER(C10)),ROUND(MOD(C10-B10,1)*24,4),0)</f>
        <v>0</v>
      </c>
      <c r="V10" s="23">
        <f>IF(AND(ISNUMBER(D10),ISNUMBER(E10)),ROUND(MOD(E10-D10,1)*24,4),0)</f>
        <v>0</v>
      </c>
      <c r="W10" s="23">
        <f>IF(AND(ISNUMBER(F10),ISNUMBER(G10)),ROUND(MOD(G10-F10,1)*24,4),0)</f>
        <v>0</v>
      </c>
      <c r="X10" s="23">
        <f>IF(AND(ISNUMBER(H10),ISNUMBER(I10)),ROUND(MOD(I10-H10,1)*24,4),0)</f>
        <v>0</v>
      </c>
      <c r="Y10" s="23">
        <f>IF(AND(ISNUMBER(J10),ISNUMBER(K10)),ROUND(MOD(K10-J10,1)*24,4),0)</f>
        <v>0</v>
      </c>
      <c r="Z10" s="23">
        <f>IF(AND(ISNUMBER(L10),ISNUMBER(M10)),ROUND(MOD(M10-L10,1)*24,4),0)</f>
        <v>0</v>
      </c>
      <c r="AA10" s="23">
        <f>IF(AND(ISNUMBER(N10),ISNUMBER(O10)),ROUND(MOD(O10-N10,1)*24,4),0)</f>
        <v>0</v>
      </c>
      <c r="AB10" s="24">
        <f>IF(U10&lt;=6,0,IF(U10&lt;=6.5,ROUND((U10-6)*60,0),IF(U10&lt;=9.5,30,IF(U10&lt;=9.75,ROUND((U10-9)*60,0),45))))</f>
        <v>0</v>
      </c>
      <c r="AC10" s="24">
        <f>IF(V10&lt;=6,0,IF(V10&lt;=6.5,ROUND((V10-6)*60,0),IF(V10&lt;=9.5,30,IF(V10&lt;=9.75,ROUND((V10-9)*60,0),45))))</f>
        <v>0</v>
      </c>
      <c r="AD10" s="24">
        <f>IF(W10&lt;=6,0,IF(W10&lt;=6.5,ROUND((W10-6)*60,0),IF(W10&lt;=9.5,30,IF(W10&lt;=9.75,ROUND((W10-9)*60,0),45))))</f>
        <v>0</v>
      </c>
      <c r="AE10" s="24">
        <f>IF(X10&lt;=6,0,IF(X10&lt;=6.5,ROUND((X10-6)*60,0),IF(X10&lt;=9.5,30,IF(X10&lt;=9.75,ROUND((X10-9)*60,0),45))))</f>
        <v>0</v>
      </c>
      <c r="AF10" s="24">
        <f>IF(Y10&lt;=6,0,IF(Y10&lt;=6.5,ROUND((Y10-6)*60,0),IF(Y10&lt;=9.5,30,IF(Y10&lt;=9.75,ROUND((Y10-9)*60,0),45))))</f>
        <v>0</v>
      </c>
      <c r="AG10" s="24">
        <f>IF(Z10&lt;=6,0,IF(Z10&lt;=6.5,ROUND((Z10-6)*60,0),IF(Z10&lt;=9.5,30,IF(Z10&lt;=9.75,ROUND((Z10-9)*60,0),45))))</f>
        <v>0</v>
      </c>
      <c r="AH10" s="24">
        <f>IF(AA10&lt;=6,0,IF(AA10&lt;=6.5,ROUND((AA10-6)*60,0),IF(AA10&lt;=9.5,30,IF(AA10&lt;=9.75,ROUND((AA10-9)*60,0),45))))</f>
        <v>0</v>
      </c>
      <c r="AI10" s="23">
        <f>U10-AB10/60</f>
        <v>0</v>
      </c>
      <c r="AJ10" s="23">
        <f>V10-AC10/60</f>
        <v>0</v>
      </c>
      <c r="AK10" s="23">
        <f>W10-AD10/60</f>
        <v>0</v>
      </c>
      <c r="AL10" s="23">
        <f>X10-AE10/60</f>
        <v>0</v>
      </c>
      <c r="AM10" s="23">
        <f>Y10-AF10/60</f>
        <v>0</v>
      </c>
      <c r="AN10" s="23">
        <f>Z10-AG10/60</f>
        <v>0</v>
      </c>
      <c r="AO10" s="23">
        <f>AA10-AH10/60</f>
        <v>0</v>
      </c>
      <c r="AP10" s="23" t="str">
        <f>IF(AND(ISNUMBER(B10),ISNUMBER(C10),ISNUMBER(D10)),ROUND(IF(C10&gt;B10,1-C10+D10,D10-C10)*24,4),"")</f>
        <v/>
      </c>
      <c r="AQ10" s="23" t="str">
        <f>IF(AND(ISNUMBER(D10),ISNUMBER(E10),ISNUMBER(F10)),ROUND(IF(E10&gt;D10,1-E10+F10,F10-E10)*24,4),"")</f>
        <v/>
      </c>
      <c r="AR10" s="23" t="str">
        <f>IF(AND(ISNUMBER(F10),ISNUMBER(G10),ISNUMBER(H10)),ROUND(IF(G10&gt;F10,1-G10+H10,H10-G10)*24,4),"")</f>
        <v/>
      </c>
      <c r="AS10" s="23" t="str">
        <f>IF(AND(ISNUMBER(H10),ISNUMBER(I10),ISNUMBER(J10)),ROUND(IF(I10&gt;H10,1-I10+J10,J10-I10)*24,4),"")</f>
        <v/>
      </c>
      <c r="AT10" s="23" t="str">
        <f>IF(AND(ISNUMBER(J10),ISNUMBER(K10),ISNUMBER(L10)),ROUND(IF(K10&gt;J10,1-K10+L10,L10-K10)*24,4),"")</f>
        <v/>
      </c>
      <c r="AU10" s="23" t="str">
        <f>IF(AND(ISNUMBER(L10),ISNUMBER(M10),ISNUMBER(N10)),ROUND(IF(M10&gt;L10,1-M10+N10,N10-M10)*24,4),"")</f>
        <v/>
      </c>
    </row>
    <row r="11" ht="30" customHeight="1">
      <c r="A11" s="18"/>
      <c r="B11" s="19"/>
      <c r="C11" s="19"/>
      <c r="D11" s="19"/>
      <c r="E11" s="19"/>
      <c r="F11" s="19"/>
      <c r="G11" s="19"/>
      <c r="H11" s="19"/>
      <c r="I11" s="19"/>
      <c r="J11" s="19"/>
      <c r="K11" s="19"/>
      <c r="L11" s="19"/>
      <c r="M11" s="19"/>
      <c r="N11" s="19"/>
      <c r="O11" s="19"/>
      <c r="P11" s="20">
        <f>SUM(U11:AA11)</f>
        <v>0</v>
      </c>
      <c r="Q11" s="21">
        <f>SUM(AB11:AH11)</f>
        <v>0</v>
      </c>
      <c r="R11" s="20">
        <f>SUM(AI11:AO11)</f>
        <v>0</v>
      </c>
      <c r="S11" s="22" t="str">
        <f>TRIM(IF(AI11&gt;10,"Mo über 10 h. ",IF(AI11&gt;8,"Mo über 8 h. ",""))&amp;IF(AJ11&gt;10,"Di über 10 h. ",IF(AJ11&gt;8,"Di über 8 h. ",""))&amp;IF(AK11&gt;10,"Mi über 10 h. ",IF(AK11&gt;8,"Mi über 8 h. ",""))&amp;IF(AL11&gt;10,"Do über 10 h. ",IF(AL11&gt;8,"Do über 8 h. ",""))&amp;IF(AM11&gt;10,"Fr über 10 h. ",IF(AM11&gt;8,"Fr über 8 h. ",""))&amp;IF(AN11&gt;10,"Sa über 10 h. ",IF(AN11&gt;8,"Sa über 8 h. ",""))&amp;IF(AO11&gt;10,"So über 10 h. ",IF(AO11&gt;8,"So über 8 h. ",""))&amp;IF(ISNUMBER(AP11),IF(AP11&lt;10,"Ruhezeit Mo–Di unter 10 h. ",IF(AP11&lt;11,"Ruhezeit Mo–Di unter 11 h. ","")),"")&amp;IF(ISNUMBER(AQ11),IF(AQ11&lt;10,"Ruhezeit Di–Mi unter 10 h. ",IF(AQ11&lt;11,"Ruhezeit Di–Mi unter 11 h. ","")),"")&amp;IF(ISNUMBER(AR11),IF(AR11&lt;10,"Ruhezeit Mi–Do unter 10 h. ",IF(AR11&lt;11,"Ruhezeit Mi–Do unter 11 h. ","")),"")&amp;IF(ISNUMBER(AS11),IF(AS11&lt;10,"Ruhezeit Do–Fr unter 10 h. ",IF(AS11&lt;11,"Ruhezeit Do–Fr unter 11 h. ","")),"")&amp;IF(ISNUMBER(AT11),IF(AT11&lt;10,"Ruhezeit Fr–Sa unter 10 h. ",IF(AT11&lt;11,"Ruhezeit Fr–Sa unter 11 h. ","")),"")&amp;IF(ISNUMBER(AU11),IF(AU11&lt;10,"Ruhezeit Sa–So unter 10 h. ",IF(AU11&lt;11,"Ruhezeit Sa–So unter 11 h. ","")),""))</f>
        <v/>
      </c>
      <c r="U11" s="23">
        <f>IF(AND(ISNUMBER(B11),ISNUMBER(C11)),ROUND(MOD(C11-B11,1)*24,4),0)</f>
        <v>0</v>
      </c>
      <c r="V11" s="23">
        <f>IF(AND(ISNUMBER(D11),ISNUMBER(E11)),ROUND(MOD(E11-D11,1)*24,4),0)</f>
        <v>0</v>
      </c>
      <c r="W11" s="23">
        <f>IF(AND(ISNUMBER(F11),ISNUMBER(G11)),ROUND(MOD(G11-F11,1)*24,4),0)</f>
        <v>0</v>
      </c>
      <c r="X11" s="23">
        <f>IF(AND(ISNUMBER(H11),ISNUMBER(I11)),ROUND(MOD(I11-H11,1)*24,4),0)</f>
        <v>0</v>
      </c>
      <c r="Y11" s="23">
        <f>IF(AND(ISNUMBER(J11),ISNUMBER(K11)),ROUND(MOD(K11-J11,1)*24,4),0)</f>
        <v>0</v>
      </c>
      <c r="Z11" s="23">
        <f>IF(AND(ISNUMBER(L11),ISNUMBER(M11)),ROUND(MOD(M11-L11,1)*24,4),0)</f>
        <v>0</v>
      </c>
      <c r="AA11" s="23">
        <f>IF(AND(ISNUMBER(N11),ISNUMBER(O11)),ROUND(MOD(O11-N11,1)*24,4),0)</f>
        <v>0</v>
      </c>
      <c r="AB11" s="24">
        <f>IF(U11&lt;=6,0,IF(U11&lt;=6.5,ROUND((U11-6)*60,0),IF(U11&lt;=9.5,30,IF(U11&lt;=9.75,ROUND((U11-9)*60,0),45))))</f>
        <v>0</v>
      </c>
      <c r="AC11" s="24">
        <f>IF(V11&lt;=6,0,IF(V11&lt;=6.5,ROUND((V11-6)*60,0),IF(V11&lt;=9.5,30,IF(V11&lt;=9.75,ROUND((V11-9)*60,0),45))))</f>
        <v>0</v>
      </c>
      <c r="AD11" s="24">
        <f>IF(W11&lt;=6,0,IF(W11&lt;=6.5,ROUND((W11-6)*60,0),IF(W11&lt;=9.5,30,IF(W11&lt;=9.75,ROUND((W11-9)*60,0),45))))</f>
        <v>0</v>
      </c>
      <c r="AE11" s="24">
        <f>IF(X11&lt;=6,0,IF(X11&lt;=6.5,ROUND((X11-6)*60,0),IF(X11&lt;=9.5,30,IF(X11&lt;=9.75,ROUND((X11-9)*60,0),45))))</f>
        <v>0</v>
      </c>
      <c r="AF11" s="24">
        <f>IF(Y11&lt;=6,0,IF(Y11&lt;=6.5,ROUND((Y11-6)*60,0),IF(Y11&lt;=9.5,30,IF(Y11&lt;=9.75,ROUND((Y11-9)*60,0),45))))</f>
        <v>0</v>
      </c>
      <c r="AG11" s="24">
        <f>IF(Z11&lt;=6,0,IF(Z11&lt;=6.5,ROUND((Z11-6)*60,0),IF(Z11&lt;=9.5,30,IF(Z11&lt;=9.75,ROUND((Z11-9)*60,0),45))))</f>
        <v>0</v>
      </c>
      <c r="AH11" s="24">
        <f>IF(AA11&lt;=6,0,IF(AA11&lt;=6.5,ROUND((AA11-6)*60,0),IF(AA11&lt;=9.5,30,IF(AA11&lt;=9.75,ROUND((AA11-9)*60,0),45))))</f>
        <v>0</v>
      </c>
      <c r="AI11" s="23">
        <f>U11-AB11/60</f>
        <v>0</v>
      </c>
      <c r="AJ11" s="23">
        <f>V11-AC11/60</f>
        <v>0</v>
      </c>
      <c r="AK11" s="23">
        <f>W11-AD11/60</f>
        <v>0</v>
      </c>
      <c r="AL11" s="23">
        <f>X11-AE11/60</f>
        <v>0</v>
      </c>
      <c r="AM11" s="23">
        <f>Y11-AF11/60</f>
        <v>0</v>
      </c>
      <c r="AN11" s="23">
        <f>Z11-AG11/60</f>
        <v>0</v>
      </c>
      <c r="AO11" s="23">
        <f>AA11-AH11/60</f>
        <v>0</v>
      </c>
      <c r="AP11" s="23" t="str">
        <f>IF(AND(ISNUMBER(B11),ISNUMBER(C11),ISNUMBER(D11)),ROUND(IF(C11&gt;B11,1-C11+D11,D11-C11)*24,4),"")</f>
        <v/>
      </c>
      <c r="AQ11" s="23" t="str">
        <f>IF(AND(ISNUMBER(D11),ISNUMBER(E11),ISNUMBER(F11)),ROUND(IF(E11&gt;D11,1-E11+F11,F11-E11)*24,4),"")</f>
        <v/>
      </c>
      <c r="AR11" s="23" t="str">
        <f>IF(AND(ISNUMBER(F11),ISNUMBER(G11),ISNUMBER(H11)),ROUND(IF(G11&gt;F11,1-G11+H11,H11-G11)*24,4),"")</f>
        <v/>
      </c>
      <c r="AS11" s="23" t="str">
        <f>IF(AND(ISNUMBER(H11),ISNUMBER(I11),ISNUMBER(J11)),ROUND(IF(I11&gt;H11,1-I11+J11,J11-I11)*24,4),"")</f>
        <v/>
      </c>
      <c r="AT11" s="23" t="str">
        <f>IF(AND(ISNUMBER(J11),ISNUMBER(K11),ISNUMBER(L11)),ROUND(IF(K11&gt;J11,1-K11+L11,L11-K11)*24,4),"")</f>
        <v/>
      </c>
      <c r="AU11" s="23" t="str">
        <f>IF(AND(ISNUMBER(L11),ISNUMBER(M11),ISNUMBER(N11)),ROUND(IF(M11&gt;L11,1-M11+N11,N11-M11)*24,4),"")</f>
        <v/>
      </c>
    </row>
    <row r="12" ht="30" customHeight="1">
      <c r="A12" s="18"/>
      <c r="B12" s="19"/>
      <c r="C12" s="19"/>
      <c r="D12" s="19"/>
      <c r="E12" s="19"/>
      <c r="F12" s="19"/>
      <c r="G12" s="19"/>
      <c r="H12" s="19"/>
      <c r="I12" s="19"/>
      <c r="J12" s="19"/>
      <c r="K12" s="19"/>
      <c r="L12" s="19"/>
      <c r="M12" s="19"/>
      <c r="N12" s="19"/>
      <c r="O12" s="19"/>
      <c r="P12" s="20">
        <f>SUM(U12:AA12)</f>
        <v>0</v>
      </c>
      <c r="Q12" s="21">
        <f>SUM(AB12:AH12)</f>
        <v>0</v>
      </c>
      <c r="R12" s="20">
        <f>SUM(AI12:AO12)</f>
        <v>0</v>
      </c>
      <c r="S12" s="22" t="str">
        <f>TRIM(IF(AI12&gt;10,"Mo über 10 h. ",IF(AI12&gt;8,"Mo über 8 h. ",""))&amp;IF(AJ12&gt;10,"Di über 10 h. ",IF(AJ12&gt;8,"Di über 8 h. ",""))&amp;IF(AK12&gt;10,"Mi über 10 h. ",IF(AK12&gt;8,"Mi über 8 h. ",""))&amp;IF(AL12&gt;10,"Do über 10 h. ",IF(AL12&gt;8,"Do über 8 h. ",""))&amp;IF(AM12&gt;10,"Fr über 10 h. ",IF(AM12&gt;8,"Fr über 8 h. ",""))&amp;IF(AN12&gt;10,"Sa über 10 h. ",IF(AN12&gt;8,"Sa über 8 h. ",""))&amp;IF(AO12&gt;10,"So über 10 h. ",IF(AO12&gt;8,"So über 8 h. ",""))&amp;IF(ISNUMBER(AP12),IF(AP12&lt;10,"Ruhezeit Mo–Di unter 10 h. ",IF(AP12&lt;11,"Ruhezeit Mo–Di unter 11 h. ","")),"")&amp;IF(ISNUMBER(AQ12),IF(AQ12&lt;10,"Ruhezeit Di–Mi unter 10 h. ",IF(AQ12&lt;11,"Ruhezeit Di–Mi unter 11 h. ","")),"")&amp;IF(ISNUMBER(AR12),IF(AR12&lt;10,"Ruhezeit Mi–Do unter 10 h. ",IF(AR12&lt;11,"Ruhezeit Mi–Do unter 11 h. ","")),"")&amp;IF(ISNUMBER(AS12),IF(AS12&lt;10,"Ruhezeit Do–Fr unter 10 h. ",IF(AS12&lt;11,"Ruhezeit Do–Fr unter 11 h. ","")),"")&amp;IF(ISNUMBER(AT12),IF(AT12&lt;10,"Ruhezeit Fr–Sa unter 10 h. ",IF(AT12&lt;11,"Ruhezeit Fr–Sa unter 11 h. ","")),"")&amp;IF(ISNUMBER(AU12),IF(AU12&lt;10,"Ruhezeit Sa–So unter 10 h. ",IF(AU12&lt;11,"Ruhezeit Sa–So unter 11 h. ","")),""))</f>
        <v/>
      </c>
      <c r="U12" s="23">
        <f>IF(AND(ISNUMBER(B12),ISNUMBER(C12)),ROUND(MOD(C12-B12,1)*24,4),0)</f>
        <v>0</v>
      </c>
      <c r="V12" s="23">
        <f>IF(AND(ISNUMBER(D12),ISNUMBER(E12)),ROUND(MOD(E12-D12,1)*24,4),0)</f>
        <v>0</v>
      </c>
      <c r="W12" s="23">
        <f>IF(AND(ISNUMBER(F12),ISNUMBER(G12)),ROUND(MOD(G12-F12,1)*24,4),0)</f>
        <v>0</v>
      </c>
      <c r="X12" s="23">
        <f>IF(AND(ISNUMBER(H12),ISNUMBER(I12)),ROUND(MOD(I12-H12,1)*24,4),0)</f>
        <v>0</v>
      </c>
      <c r="Y12" s="23">
        <f>IF(AND(ISNUMBER(J12),ISNUMBER(K12)),ROUND(MOD(K12-J12,1)*24,4),0)</f>
        <v>0</v>
      </c>
      <c r="Z12" s="23">
        <f>IF(AND(ISNUMBER(L12),ISNUMBER(M12)),ROUND(MOD(M12-L12,1)*24,4),0)</f>
        <v>0</v>
      </c>
      <c r="AA12" s="23">
        <f>IF(AND(ISNUMBER(N12),ISNUMBER(O12)),ROUND(MOD(O12-N12,1)*24,4),0)</f>
        <v>0</v>
      </c>
      <c r="AB12" s="24">
        <f>IF(U12&lt;=6,0,IF(U12&lt;=6.5,ROUND((U12-6)*60,0),IF(U12&lt;=9.5,30,IF(U12&lt;=9.75,ROUND((U12-9)*60,0),45))))</f>
        <v>0</v>
      </c>
      <c r="AC12" s="24">
        <f>IF(V12&lt;=6,0,IF(V12&lt;=6.5,ROUND((V12-6)*60,0),IF(V12&lt;=9.5,30,IF(V12&lt;=9.75,ROUND((V12-9)*60,0),45))))</f>
        <v>0</v>
      </c>
      <c r="AD12" s="24">
        <f>IF(W12&lt;=6,0,IF(W12&lt;=6.5,ROUND((W12-6)*60,0),IF(W12&lt;=9.5,30,IF(W12&lt;=9.75,ROUND((W12-9)*60,0),45))))</f>
        <v>0</v>
      </c>
      <c r="AE12" s="24">
        <f>IF(X12&lt;=6,0,IF(X12&lt;=6.5,ROUND((X12-6)*60,0),IF(X12&lt;=9.5,30,IF(X12&lt;=9.75,ROUND((X12-9)*60,0),45))))</f>
        <v>0</v>
      </c>
      <c r="AF12" s="24">
        <f>IF(Y12&lt;=6,0,IF(Y12&lt;=6.5,ROUND((Y12-6)*60,0),IF(Y12&lt;=9.5,30,IF(Y12&lt;=9.75,ROUND((Y12-9)*60,0),45))))</f>
        <v>0</v>
      </c>
      <c r="AG12" s="24">
        <f>IF(Z12&lt;=6,0,IF(Z12&lt;=6.5,ROUND((Z12-6)*60,0),IF(Z12&lt;=9.5,30,IF(Z12&lt;=9.75,ROUND((Z12-9)*60,0),45))))</f>
        <v>0</v>
      </c>
      <c r="AH12" s="24">
        <f>IF(AA12&lt;=6,0,IF(AA12&lt;=6.5,ROUND((AA12-6)*60,0),IF(AA12&lt;=9.5,30,IF(AA12&lt;=9.75,ROUND((AA12-9)*60,0),45))))</f>
        <v>0</v>
      </c>
      <c r="AI12" s="23">
        <f>U12-AB12/60</f>
        <v>0</v>
      </c>
      <c r="AJ12" s="23">
        <f>V12-AC12/60</f>
        <v>0</v>
      </c>
      <c r="AK12" s="23">
        <f>W12-AD12/60</f>
        <v>0</v>
      </c>
      <c r="AL12" s="23">
        <f>X12-AE12/60</f>
        <v>0</v>
      </c>
      <c r="AM12" s="23">
        <f>Y12-AF12/60</f>
        <v>0</v>
      </c>
      <c r="AN12" s="23">
        <f>Z12-AG12/60</f>
        <v>0</v>
      </c>
      <c r="AO12" s="23">
        <f>AA12-AH12/60</f>
        <v>0</v>
      </c>
      <c r="AP12" s="23" t="str">
        <f>IF(AND(ISNUMBER(B12),ISNUMBER(C12),ISNUMBER(D12)),ROUND(IF(C12&gt;B12,1-C12+D12,D12-C12)*24,4),"")</f>
        <v/>
      </c>
      <c r="AQ12" s="23" t="str">
        <f>IF(AND(ISNUMBER(D12),ISNUMBER(E12),ISNUMBER(F12)),ROUND(IF(E12&gt;D12,1-E12+F12,F12-E12)*24,4),"")</f>
        <v/>
      </c>
      <c r="AR12" s="23" t="str">
        <f>IF(AND(ISNUMBER(F12),ISNUMBER(G12),ISNUMBER(H12)),ROUND(IF(G12&gt;F12,1-G12+H12,H12-G12)*24,4),"")</f>
        <v/>
      </c>
      <c r="AS12" s="23" t="str">
        <f>IF(AND(ISNUMBER(H12),ISNUMBER(I12),ISNUMBER(J12)),ROUND(IF(I12&gt;H12,1-I12+J12,J12-I12)*24,4),"")</f>
        <v/>
      </c>
      <c r="AT12" s="23" t="str">
        <f>IF(AND(ISNUMBER(J12),ISNUMBER(K12),ISNUMBER(L12)),ROUND(IF(K12&gt;J12,1-K12+L12,L12-K12)*24,4),"")</f>
        <v/>
      </c>
      <c r="AU12" s="23" t="str">
        <f>IF(AND(ISNUMBER(L12),ISNUMBER(M12),ISNUMBER(N12)),ROUND(IF(M12&gt;L12,1-M12+N12,N12-M12)*24,4),"")</f>
        <v/>
      </c>
    </row>
    <row r="13" ht="30" customHeight="1">
      <c r="A13" s="18"/>
      <c r="B13" s="19"/>
      <c r="C13" s="19"/>
      <c r="D13" s="19"/>
      <c r="E13" s="19"/>
      <c r="F13" s="19"/>
      <c r="G13" s="19"/>
      <c r="H13" s="19"/>
      <c r="I13" s="19"/>
      <c r="J13" s="19"/>
      <c r="K13" s="19"/>
      <c r="L13" s="19"/>
      <c r="M13" s="19"/>
      <c r="N13" s="19"/>
      <c r="O13" s="19"/>
      <c r="P13" s="20">
        <f>SUM(U13:AA13)</f>
        <v>0</v>
      </c>
      <c r="Q13" s="21">
        <f>SUM(AB13:AH13)</f>
        <v>0</v>
      </c>
      <c r="R13" s="20">
        <f>SUM(AI13:AO13)</f>
        <v>0</v>
      </c>
      <c r="S13" s="22" t="str">
        <f>TRIM(IF(AI13&gt;10,"Mo über 10 h. ",IF(AI13&gt;8,"Mo über 8 h. ",""))&amp;IF(AJ13&gt;10,"Di über 10 h. ",IF(AJ13&gt;8,"Di über 8 h. ",""))&amp;IF(AK13&gt;10,"Mi über 10 h. ",IF(AK13&gt;8,"Mi über 8 h. ",""))&amp;IF(AL13&gt;10,"Do über 10 h. ",IF(AL13&gt;8,"Do über 8 h. ",""))&amp;IF(AM13&gt;10,"Fr über 10 h. ",IF(AM13&gt;8,"Fr über 8 h. ",""))&amp;IF(AN13&gt;10,"Sa über 10 h. ",IF(AN13&gt;8,"Sa über 8 h. ",""))&amp;IF(AO13&gt;10,"So über 10 h. ",IF(AO13&gt;8,"So über 8 h. ",""))&amp;IF(ISNUMBER(AP13),IF(AP13&lt;10,"Ruhezeit Mo–Di unter 10 h. ",IF(AP13&lt;11,"Ruhezeit Mo–Di unter 11 h. ","")),"")&amp;IF(ISNUMBER(AQ13),IF(AQ13&lt;10,"Ruhezeit Di–Mi unter 10 h. ",IF(AQ13&lt;11,"Ruhezeit Di–Mi unter 11 h. ","")),"")&amp;IF(ISNUMBER(AR13),IF(AR13&lt;10,"Ruhezeit Mi–Do unter 10 h. ",IF(AR13&lt;11,"Ruhezeit Mi–Do unter 11 h. ","")),"")&amp;IF(ISNUMBER(AS13),IF(AS13&lt;10,"Ruhezeit Do–Fr unter 10 h. ",IF(AS13&lt;11,"Ruhezeit Do–Fr unter 11 h. ","")),"")&amp;IF(ISNUMBER(AT13),IF(AT13&lt;10,"Ruhezeit Fr–Sa unter 10 h. ",IF(AT13&lt;11,"Ruhezeit Fr–Sa unter 11 h. ","")),"")&amp;IF(ISNUMBER(AU13),IF(AU13&lt;10,"Ruhezeit Sa–So unter 10 h. ",IF(AU13&lt;11,"Ruhezeit Sa–So unter 11 h. ","")),""))</f>
        <v/>
      </c>
      <c r="U13" s="23">
        <f>IF(AND(ISNUMBER(B13),ISNUMBER(C13)),ROUND(MOD(C13-B13,1)*24,4),0)</f>
        <v>0</v>
      </c>
      <c r="V13" s="23">
        <f>IF(AND(ISNUMBER(D13),ISNUMBER(E13)),ROUND(MOD(E13-D13,1)*24,4),0)</f>
        <v>0</v>
      </c>
      <c r="W13" s="23">
        <f>IF(AND(ISNUMBER(F13),ISNUMBER(G13)),ROUND(MOD(G13-F13,1)*24,4),0)</f>
        <v>0</v>
      </c>
      <c r="X13" s="23">
        <f>IF(AND(ISNUMBER(H13),ISNUMBER(I13)),ROUND(MOD(I13-H13,1)*24,4),0)</f>
        <v>0</v>
      </c>
      <c r="Y13" s="23">
        <f>IF(AND(ISNUMBER(J13),ISNUMBER(K13)),ROUND(MOD(K13-J13,1)*24,4),0)</f>
        <v>0</v>
      </c>
      <c r="Z13" s="23">
        <f>IF(AND(ISNUMBER(L13),ISNUMBER(M13)),ROUND(MOD(M13-L13,1)*24,4),0)</f>
        <v>0</v>
      </c>
      <c r="AA13" s="23">
        <f>IF(AND(ISNUMBER(N13),ISNUMBER(O13)),ROUND(MOD(O13-N13,1)*24,4),0)</f>
        <v>0</v>
      </c>
      <c r="AB13" s="24">
        <f>IF(U13&lt;=6,0,IF(U13&lt;=6.5,ROUND((U13-6)*60,0),IF(U13&lt;=9.5,30,IF(U13&lt;=9.75,ROUND((U13-9)*60,0),45))))</f>
        <v>0</v>
      </c>
      <c r="AC13" s="24">
        <f>IF(V13&lt;=6,0,IF(V13&lt;=6.5,ROUND((V13-6)*60,0),IF(V13&lt;=9.5,30,IF(V13&lt;=9.75,ROUND((V13-9)*60,0),45))))</f>
        <v>0</v>
      </c>
      <c r="AD13" s="24">
        <f>IF(W13&lt;=6,0,IF(W13&lt;=6.5,ROUND((W13-6)*60,0),IF(W13&lt;=9.5,30,IF(W13&lt;=9.75,ROUND((W13-9)*60,0),45))))</f>
        <v>0</v>
      </c>
      <c r="AE13" s="24">
        <f>IF(X13&lt;=6,0,IF(X13&lt;=6.5,ROUND((X13-6)*60,0),IF(X13&lt;=9.5,30,IF(X13&lt;=9.75,ROUND((X13-9)*60,0),45))))</f>
        <v>0</v>
      </c>
      <c r="AF13" s="24">
        <f>IF(Y13&lt;=6,0,IF(Y13&lt;=6.5,ROUND((Y13-6)*60,0),IF(Y13&lt;=9.5,30,IF(Y13&lt;=9.75,ROUND((Y13-9)*60,0),45))))</f>
        <v>0</v>
      </c>
      <c r="AG13" s="24">
        <f>IF(Z13&lt;=6,0,IF(Z13&lt;=6.5,ROUND((Z13-6)*60,0),IF(Z13&lt;=9.5,30,IF(Z13&lt;=9.75,ROUND((Z13-9)*60,0),45))))</f>
        <v>0</v>
      </c>
      <c r="AH13" s="24">
        <f>IF(AA13&lt;=6,0,IF(AA13&lt;=6.5,ROUND((AA13-6)*60,0),IF(AA13&lt;=9.5,30,IF(AA13&lt;=9.75,ROUND((AA13-9)*60,0),45))))</f>
        <v>0</v>
      </c>
      <c r="AI13" s="23">
        <f>U13-AB13/60</f>
        <v>0</v>
      </c>
      <c r="AJ13" s="23">
        <f>V13-AC13/60</f>
        <v>0</v>
      </c>
      <c r="AK13" s="23">
        <f>W13-AD13/60</f>
        <v>0</v>
      </c>
      <c r="AL13" s="23">
        <f>X13-AE13/60</f>
        <v>0</v>
      </c>
      <c r="AM13" s="23">
        <f>Y13-AF13/60</f>
        <v>0</v>
      </c>
      <c r="AN13" s="23">
        <f>Z13-AG13/60</f>
        <v>0</v>
      </c>
      <c r="AO13" s="23">
        <f>AA13-AH13/60</f>
        <v>0</v>
      </c>
      <c r="AP13" s="23" t="str">
        <f>IF(AND(ISNUMBER(B13),ISNUMBER(C13),ISNUMBER(D13)),ROUND(IF(C13&gt;B13,1-C13+D13,D13-C13)*24,4),"")</f>
        <v/>
      </c>
      <c r="AQ13" s="23" t="str">
        <f>IF(AND(ISNUMBER(D13),ISNUMBER(E13),ISNUMBER(F13)),ROUND(IF(E13&gt;D13,1-E13+F13,F13-E13)*24,4),"")</f>
        <v/>
      </c>
      <c r="AR13" s="23" t="str">
        <f>IF(AND(ISNUMBER(F13),ISNUMBER(G13),ISNUMBER(H13)),ROUND(IF(G13&gt;F13,1-G13+H13,H13-G13)*24,4),"")</f>
        <v/>
      </c>
      <c r="AS13" s="23" t="str">
        <f>IF(AND(ISNUMBER(H13),ISNUMBER(I13),ISNUMBER(J13)),ROUND(IF(I13&gt;H13,1-I13+J13,J13-I13)*24,4),"")</f>
        <v/>
      </c>
      <c r="AT13" s="23" t="str">
        <f>IF(AND(ISNUMBER(J13),ISNUMBER(K13),ISNUMBER(L13)),ROUND(IF(K13&gt;J13,1-K13+L13,L13-K13)*24,4),"")</f>
        <v/>
      </c>
      <c r="AU13" s="23" t="str">
        <f>IF(AND(ISNUMBER(L13),ISNUMBER(M13),ISNUMBER(N13)),ROUND(IF(M13&gt;L13,1-M13+N13,N13-M13)*24,4),"")</f>
        <v/>
      </c>
    </row>
    <row r="14" ht="30" customHeight="1">
      <c r="A14" s="18"/>
      <c r="B14" s="19"/>
      <c r="C14" s="19"/>
      <c r="D14" s="19"/>
      <c r="E14" s="19"/>
      <c r="F14" s="19"/>
      <c r="G14" s="19"/>
      <c r="H14" s="19"/>
      <c r="I14" s="19"/>
      <c r="J14" s="19"/>
      <c r="K14" s="19"/>
      <c r="L14" s="19"/>
      <c r="M14" s="19"/>
      <c r="N14" s="19"/>
      <c r="O14" s="19"/>
      <c r="P14" s="20">
        <f>SUM(U14:AA14)</f>
        <v>0</v>
      </c>
      <c r="Q14" s="21">
        <f>SUM(AB14:AH14)</f>
        <v>0</v>
      </c>
      <c r="R14" s="20">
        <f>SUM(AI14:AO14)</f>
        <v>0</v>
      </c>
      <c r="S14" s="22" t="str">
        <f>TRIM(IF(AI14&gt;10,"Mo über 10 h. ",IF(AI14&gt;8,"Mo über 8 h. ",""))&amp;IF(AJ14&gt;10,"Di über 10 h. ",IF(AJ14&gt;8,"Di über 8 h. ",""))&amp;IF(AK14&gt;10,"Mi über 10 h. ",IF(AK14&gt;8,"Mi über 8 h. ",""))&amp;IF(AL14&gt;10,"Do über 10 h. ",IF(AL14&gt;8,"Do über 8 h. ",""))&amp;IF(AM14&gt;10,"Fr über 10 h. ",IF(AM14&gt;8,"Fr über 8 h. ",""))&amp;IF(AN14&gt;10,"Sa über 10 h. ",IF(AN14&gt;8,"Sa über 8 h. ",""))&amp;IF(AO14&gt;10,"So über 10 h. ",IF(AO14&gt;8,"So über 8 h. ",""))&amp;IF(ISNUMBER(AP14),IF(AP14&lt;10,"Ruhezeit Mo–Di unter 10 h. ",IF(AP14&lt;11,"Ruhezeit Mo–Di unter 11 h. ","")),"")&amp;IF(ISNUMBER(AQ14),IF(AQ14&lt;10,"Ruhezeit Di–Mi unter 10 h. ",IF(AQ14&lt;11,"Ruhezeit Di–Mi unter 11 h. ","")),"")&amp;IF(ISNUMBER(AR14),IF(AR14&lt;10,"Ruhezeit Mi–Do unter 10 h. ",IF(AR14&lt;11,"Ruhezeit Mi–Do unter 11 h. ","")),"")&amp;IF(ISNUMBER(AS14),IF(AS14&lt;10,"Ruhezeit Do–Fr unter 10 h. ",IF(AS14&lt;11,"Ruhezeit Do–Fr unter 11 h. ","")),"")&amp;IF(ISNUMBER(AT14),IF(AT14&lt;10,"Ruhezeit Fr–Sa unter 10 h. ",IF(AT14&lt;11,"Ruhezeit Fr–Sa unter 11 h. ","")),"")&amp;IF(ISNUMBER(AU14),IF(AU14&lt;10,"Ruhezeit Sa–So unter 10 h. ",IF(AU14&lt;11,"Ruhezeit Sa–So unter 11 h. ","")),""))</f>
        <v/>
      </c>
      <c r="U14" s="23">
        <f>IF(AND(ISNUMBER(B14),ISNUMBER(C14)),ROUND(MOD(C14-B14,1)*24,4),0)</f>
        <v>0</v>
      </c>
      <c r="V14" s="23">
        <f>IF(AND(ISNUMBER(D14),ISNUMBER(E14)),ROUND(MOD(E14-D14,1)*24,4),0)</f>
        <v>0</v>
      </c>
      <c r="W14" s="23">
        <f>IF(AND(ISNUMBER(F14),ISNUMBER(G14)),ROUND(MOD(G14-F14,1)*24,4),0)</f>
        <v>0</v>
      </c>
      <c r="X14" s="23">
        <f>IF(AND(ISNUMBER(H14),ISNUMBER(I14)),ROUND(MOD(I14-H14,1)*24,4),0)</f>
        <v>0</v>
      </c>
      <c r="Y14" s="23">
        <f>IF(AND(ISNUMBER(J14),ISNUMBER(K14)),ROUND(MOD(K14-J14,1)*24,4),0)</f>
        <v>0</v>
      </c>
      <c r="Z14" s="23">
        <f>IF(AND(ISNUMBER(L14),ISNUMBER(M14)),ROUND(MOD(M14-L14,1)*24,4),0)</f>
        <v>0</v>
      </c>
      <c r="AA14" s="23">
        <f>IF(AND(ISNUMBER(N14),ISNUMBER(O14)),ROUND(MOD(O14-N14,1)*24,4),0)</f>
        <v>0</v>
      </c>
      <c r="AB14" s="24">
        <f>IF(U14&lt;=6,0,IF(U14&lt;=6.5,ROUND((U14-6)*60,0),IF(U14&lt;=9.5,30,IF(U14&lt;=9.75,ROUND((U14-9)*60,0),45))))</f>
        <v>0</v>
      </c>
      <c r="AC14" s="24">
        <f>IF(V14&lt;=6,0,IF(V14&lt;=6.5,ROUND((V14-6)*60,0),IF(V14&lt;=9.5,30,IF(V14&lt;=9.75,ROUND((V14-9)*60,0),45))))</f>
        <v>0</v>
      </c>
      <c r="AD14" s="24">
        <f>IF(W14&lt;=6,0,IF(W14&lt;=6.5,ROUND((W14-6)*60,0),IF(W14&lt;=9.5,30,IF(W14&lt;=9.75,ROUND((W14-9)*60,0),45))))</f>
        <v>0</v>
      </c>
      <c r="AE14" s="24">
        <f>IF(X14&lt;=6,0,IF(X14&lt;=6.5,ROUND((X14-6)*60,0),IF(X14&lt;=9.5,30,IF(X14&lt;=9.75,ROUND((X14-9)*60,0),45))))</f>
        <v>0</v>
      </c>
      <c r="AF14" s="24">
        <f>IF(Y14&lt;=6,0,IF(Y14&lt;=6.5,ROUND((Y14-6)*60,0),IF(Y14&lt;=9.5,30,IF(Y14&lt;=9.75,ROUND((Y14-9)*60,0),45))))</f>
        <v>0</v>
      </c>
      <c r="AG14" s="24">
        <f>IF(Z14&lt;=6,0,IF(Z14&lt;=6.5,ROUND((Z14-6)*60,0),IF(Z14&lt;=9.5,30,IF(Z14&lt;=9.75,ROUND((Z14-9)*60,0),45))))</f>
        <v>0</v>
      </c>
      <c r="AH14" s="24">
        <f>IF(AA14&lt;=6,0,IF(AA14&lt;=6.5,ROUND((AA14-6)*60,0),IF(AA14&lt;=9.5,30,IF(AA14&lt;=9.75,ROUND((AA14-9)*60,0),45))))</f>
        <v>0</v>
      </c>
      <c r="AI14" s="23">
        <f>U14-AB14/60</f>
        <v>0</v>
      </c>
      <c r="AJ14" s="23">
        <f>V14-AC14/60</f>
        <v>0</v>
      </c>
      <c r="AK14" s="23">
        <f>W14-AD14/60</f>
        <v>0</v>
      </c>
      <c r="AL14" s="23">
        <f>X14-AE14/60</f>
        <v>0</v>
      </c>
      <c r="AM14" s="23">
        <f>Y14-AF14/60</f>
        <v>0</v>
      </c>
      <c r="AN14" s="23">
        <f>Z14-AG14/60</f>
        <v>0</v>
      </c>
      <c r="AO14" s="23">
        <f>AA14-AH14/60</f>
        <v>0</v>
      </c>
      <c r="AP14" s="23" t="str">
        <f>IF(AND(ISNUMBER(B14),ISNUMBER(C14),ISNUMBER(D14)),ROUND(IF(C14&gt;B14,1-C14+D14,D14-C14)*24,4),"")</f>
        <v/>
      </c>
      <c r="AQ14" s="23" t="str">
        <f>IF(AND(ISNUMBER(D14),ISNUMBER(E14),ISNUMBER(F14)),ROUND(IF(E14&gt;D14,1-E14+F14,F14-E14)*24,4),"")</f>
        <v/>
      </c>
      <c r="AR14" s="23" t="str">
        <f>IF(AND(ISNUMBER(F14),ISNUMBER(G14),ISNUMBER(H14)),ROUND(IF(G14&gt;F14,1-G14+H14,H14-G14)*24,4),"")</f>
        <v/>
      </c>
      <c r="AS14" s="23" t="str">
        <f>IF(AND(ISNUMBER(H14),ISNUMBER(I14),ISNUMBER(J14)),ROUND(IF(I14&gt;H14,1-I14+J14,J14-I14)*24,4),"")</f>
        <v/>
      </c>
      <c r="AT14" s="23" t="str">
        <f>IF(AND(ISNUMBER(J14),ISNUMBER(K14),ISNUMBER(L14)),ROUND(IF(K14&gt;J14,1-K14+L14,L14-K14)*24,4),"")</f>
        <v/>
      </c>
      <c r="AU14" s="23" t="str">
        <f>IF(AND(ISNUMBER(L14),ISNUMBER(M14),ISNUMBER(N14)),ROUND(IF(M14&gt;L14,1-M14+N14,N14-M14)*24,4),"")</f>
        <v/>
      </c>
    </row>
    <row r="15">
      <c r="A15" t="s" s="17">
        <v>26</v>
      </c>
      <c r="B15" s="17"/>
      <c r="C15" s="17"/>
      <c r="D15" s="17"/>
      <c r="E15" s="17"/>
      <c r="F15" s="17"/>
      <c r="G15" s="17"/>
      <c r="H15" s="17"/>
      <c r="I15" s="17"/>
      <c r="J15" s="17"/>
      <c r="K15" s="17"/>
      <c r="L15" s="17"/>
      <c r="M15" s="17"/>
      <c r="N15" s="17"/>
      <c r="O15" s="17"/>
      <c r="P15" s="17"/>
      <c r="Q15" s="17"/>
      <c r="R15" s="17"/>
      <c r="S15" s="17"/>
    </row>
    <row r="16" ht="30" customHeight="1">
      <c r="A16" t="s" s="18">
        <v>55</v>
      </c>
      <c r="B16" s="19"/>
      <c r="C16" s="19"/>
      <c r="D16" s="19">
        <v>0.7083333333333334</v>
      </c>
      <c r="E16" s="19">
        <v>0.041666666666666664</v>
      </c>
      <c r="F16" s="19">
        <v>0.7083333333333334</v>
      </c>
      <c r="G16" s="19">
        <v>0.041666666666666664</v>
      </c>
      <c r="H16" s="19">
        <v>0.7083333333333334</v>
      </c>
      <c r="I16" s="19">
        <v>0.041666666666666664</v>
      </c>
      <c r="J16" s="19">
        <v>0.6666666666666666</v>
      </c>
      <c r="K16" s="19">
        <v>0.125</v>
      </c>
      <c r="L16" s="19">
        <v>0.75</v>
      </c>
      <c r="M16" s="19">
        <v>0.08333333333333333</v>
      </c>
      <c r="N16" s="19"/>
      <c r="O16" s="19"/>
      <c r="P16" s="20">
        <f>SUM(U16:AA16)</f>
        <v>43</v>
      </c>
      <c r="Q16" s="21">
        <f>SUM(AB16:AH16)</f>
        <v>165</v>
      </c>
      <c r="R16" s="20">
        <f>SUM(AI16:AO16)</f>
        <v>40.25</v>
      </c>
      <c r="S16" s="22" t="str">
        <f>TRIM(IF(AI16&gt;10,"Mo über 10 h. ",IF(AI16&gt;8,"Mo über 8 h. ",""))&amp;IF(AJ16&gt;10,"Di über 10 h. ",IF(AJ16&gt;8,"Di über 8 h. ",""))&amp;IF(AK16&gt;10,"Mi über 10 h. ",IF(AK16&gt;8,"Mi über 8 h. ",""))&amp;IF(AL16&gt;10,"Do über 10 h. ",IF(AL16&gt;8,"Do über 8 h. ",""))&amp;IF(AM16&gt;10,"Fr über 10 h. ",IF(AM16&gt;8,"Fr über 8 h. ",""))&amp;IF(AN16&gt;10,"Sa über 10 h. ",IF(AN16&gt;8,"Sa über 8 h. ",""))&amp;IF(AO16&gt;10,"So über 10 h. ",IF(AO16&gt;8,"So über 8 h. ",""))&amp;IF(ISNUMBER(AP16),IF(AP16&lt;10,"Ruhezeit Mo–Di unter 10 h. ",IF(AP16&lt;11,"Ruhezeit Mo–Di unter 11 h. ","")),"")&amp;IF(ISNUMBER(AQ16),IF(AQ16&lt;10,"Ruhezeit Di–Mi unter 10 h. ",IF(AQ16&lt;11,"Ruhezeit Di–Mi unter 11 h. ","")),"")&amp;IF(ISNUMBER(AR16),IF(AR16&lt;10,"Ruhezeit Mi–Do unter 10 h. ",IF(AR16&lt;11,"Ruhezeit Mi–Do unter 11 h. ","")),"")&amp;IF(ISNUMBER(AS16),IF(AS16&lt;10,"Ruhezeit Do–Fr unter 10 h. ",IF(AS16&lt;11,"Ruhezeit Do–Fr unter 11 h. ","")),"")&amp;IF(ISNUMBER(AT16),IF(AT16&lt;10,"Ruhezeit Fr–Sa unter 10 h. ",IF(AT16&lt;11,"Ruhezeit Fr–Sa unter 11 h. ","")),"")&amp;IF(ISNUMBER(AU16),IF(AU16&lt;10,"Ruhezeit Sa–So unter 10 h. ",IF(AU16&lt;11,"Ruhezeit Sa–So unter 11 h. ","")),""))</f>
        <v>Fr über 10 h.</v>
      </c>
      <c r="U16" s="23">
        <f>IF(AND(ISNUMBER(B16),ISNUMBER(C16)),ROUND(MOD(C16-B16,1)*24,4),0)</f>
        <v>0</v>
      </c>
      <c r="V16" s="23">
        <f>IF(AND(ISNUMBER(D16),ISNUMBER(E16)),ROUND(MOD(E16-D16,1)*24,4),0)</f>
        <v>8</v>
      </c>
      <c r="W16" s="23">
        <f>IF(AND(ISNUMBER(F16),ISNUMBER(G16)),ROUND(MOD(G16-F16,1)*24,4),0)</f>
        <v>8</v>
      </c>
      <c r="X16" s="23">
        <f>IF(AND(ISNUMBER(H16),ISNUMBER(I16)),ROUND(MOD(I16-H16,1)*24,4),0)</f>
        <v>8</v>
      </c>
      <c r="Y16" s="23">
        <f>IF(AND(ISNUMBER(J16),ISNUMBER(K16)),ROUND(MOD(K16-J16,1)*24,4),0)</f>
        <v>11</v>
      </c>
      <c r="Z16" s="23">
        <f>IF(AND(ISNUMBER(L16),ISNUMBER(M16)),ROUND(MOD(M16-L16,1)*24,4),0)</f>
        <v>8</v>
      </c>
      <c r="AA16" s="23">
        <f>IF(AND(ISNUMBER(N16),ISNUMBER(O16)),ROUND(MOD(O16-N16,1)*24,4),0)</f>
        <v>0</v>
      </c>
      <c r="AB16" s="24">
        <f>IF(U16&lt;=6,0,IF(U16&lt;=6.5,ROUND((U16-6)*60,0),IF(U16&lt;=9.5,30,IF(U16&lt;=9.75,ROUND((U16-9)*60,0),45))))</f>
        <v>0</v>
      </c>
      <c r="AC16" s="24">
        <f>IF(V16&lt;=6,0,IF(V16&lt;=6.5,ROUND((V16-6)*60,0),IF(V16&lt;=9.5,30,IF(V16&lt;=9.75,ROUND((V16-9)*60,0),45))))</f>
        <v>30</v>
      </c>
      <c r="AD16" s="24">
        <f>IF(W16&lt;=6,0,IF(W16&lt;=6.5,ROUND((W16-6)*60,0),IF(W16&lt;=9.5,30,IF(W16&lt;=9.75,ROUND((W16-9)*60,0),45))))</f>
        <v>30</v>
      </c>
      <c r="AE16" s="24">
        <f>IF(X16&lt;=6,0,IF(X16&lt;=6.5,ROUND((X16-6)*60,0),IF(X16&lt;=9.5,30,IF(X16&lt;=9.75,ROUND((X16-9)*60,0),45))))</f>
        <v>30</v>
      </c>
      <c r="AF16" s="24">
        <f>IF(Y16&lt;=6,0,IF(Y16&lt;=6.5,ROUND((Y16-6)*60,0),IF(Y16&lt;=9.5,30,IF(Y16&lt;=9.75,ROUND((Y16-9)*60,0),45))))</f>
        <v>45</v>
      </c>
      <c r="AG16" s="24">
        <f>IF(Z16&lt;=6,0,IF(Z16&lt;=6.5,ROUND((Z16-6)*60,0),IF(Z16&lt;=9.5,30,IF(Z16&lt;=9.75,ROUND((Z16-9)*60,0),45))))</f>
        <v>30</v>
      </c>
      <c r="AH16" s="24">
        <f>IF(AA16&lt;=6,0,IF(AA16&lt;=6.5,ROUND((AA16-6)*60,0),IF(AA16&lt;=9.5,30,IF(AA16&lt;=9.75,ROUND((AA16-9)*60,0),45))))</f>
        <v>0</v>
      </c>
      <c r="AI16" s="23">
        <f>U16-AB16/60</f>
        <v>0</v>
      </c>
      <c r="AJ16" s="23">
        <f>V16-AC16/60</f>
        <v>7.5</v>
      </c>
      <c r="AK16" s="23">
        <f>W16-AD16/60</f>
        <v>7.5</v>
      </c>
      <c r="AL16" s="23">
        <f>X16-AE16/60</f>
        <v>7.5</v>
      </c>
      <c r="AM16" s="23">
        <f>Y16-AF16/60</f>
        <v>10.25</v>
      </c>
      <c r="AN16" s="23">
        <f>Z16-AG16/60</f>
        <v>7.5</v>
      </c>
      <c r="AO16" s="23">
        <f>AA16-AH16/60</f>
        <v>0</v>
      </c>
      <c r="AP16" s="23" t="str">
        <f>IF(AND(ISNUMBER(B16),ISNUMBER(C16),ISNUMBER(D16)),ROUND(IF(C16&gt;B16,1-C16+D16,D16-C16)*24,4),"")</f>
        <v/>
      </c>
      <c r="AQ16" s="23">
        <f>IF(AND(ISNUMBER(D16),ISNUMBER(E16),ISNUMBER(F16)),ROUND(IF(E16&gt;D16,1-E16+F16,F16-E16)*24,4),"")</f>
        <v>16</v>
      </c>
      <c r="AR16" s="23">
        <f>IF(AND(ISNUMBER(F16),ISNUMBER(G16),ISNUMBER(H16)),ROUND(IF(G16&gt;F16,1-G16+H16,H16-G16)*24,4),"")</f>
        <v>16</v>
      </c>
      <c r="AS16" s="23">
        <f>IF(AND(ISNUMBER(H16),ISNUMBER(I16),ISNUMBER(J16)),ROUND(IF(I16&gt;H16,1-I16+J16,J16-I16)*24,4),"")</f>
        <v>15</v>
      </c>
      <c r="AT16" s="23">
        <f>IF(AND(ISNUMBER(J16),ISNUMBER(K16),ISNUMBER(L16)),ROUND(IF(K16&gt;J16,1-K16+L16,L16-K16)*24,4),"")</f>
        <v>15</v>
      </c>
      <c r="AU16" s="23" t="str">
        <f>IF(AND(ISNUMBER(L16),ISNUMBER(M16),ISNUMBER(N16)),ROUND(IF(M16&gt;L16,1-M16+N16,N16-M16)*24,4),"")</f>
        <v/>
      </c>
    </row>
    <row r="17" ht="30" customHeight="1">
      <c r="A17" t="s" s="18">
        <v>56</v>
      </c>
      <c r="B17" s="19"/>
      <c r="C17" s="19"/>
      <c r="D17" s="19"/>
      <c r="E17" s="19"/>
      <c r="F17" s="19"/>
      <c r="G17" s="19"/>
      <c r="H17" s="19">
        <v>0.7083333333333334</v>
      </c>
      <c r="I17" s="19">
        <v>0.041666666666666664</v>
      </c>
      <c r="J17" s="19">
        <v>0.4166666666666667</v>
      </c>
      <c r="K17" s="19">
        <v>0.75</v>
      </c>
      <c r="L17" s="19">
        <v>0.75</v>
      </c>
      <c r="M17" s="19">
        <v>0.125</v>
      </c>
      <c r="N17" s="19">
        <v>0.4583333333333333</v>
      </c>
      <c r="O17" s="19">
        <v>0.7916666666666666</v>
      </c>
      <c r="P17" s="20">
        <f>SUM(U17:AA17)</f>
        <v>33</v>
      </c>
      <c r="Q17" s="21">
        <f>SUM(AB17:AH17)</f>
        <v>120</v>
      </c>
      <c r="R17" s="20">
        <f>SUM(AI17:AO17)</f>
        <v>31</v>
      </c>
      <c r="S17" s="22" t="str">
        <f>TRIM(IF(AI17&gt;10,"Mo über 10 h. ",IF(AI17&gt;8,"Mo über 8 h. ",""))&amp;IF(AJ17&gt;10,"Di über 10 h. ",IF(AJ17&gt;8,"Di über 8 h. ",""))&amp;IF(AK17&gt;10,"Mi über 10 h. ",IF(AK17&gt;8,"Mi über 8 h. ",""))&amp;IF(AL17&gt;10,"Do über 10 h. ",IF(AL17&gt;8,"Do über 8 h. ",""))&amp;IF(AM17&gt;10,"Fr über 10 h. ",IF(AM17&gt;8,"Fr über 8 h. ",""))&amp;IF(AN17&gt;10,"Sa über 10 h. ",IF(AN17&gt;8,"Sa über 8 h. ",""))&amp;IF(AO17&gt;10,"So über 10 h. ",IF(AO17&gt;8,"So über 8 h. ",""))&amp;IF(ISNUMBER(AP17),IF(AP17&lt;10,"Ruhezeit Mo–Di unter 10 h. ",IF(AP17&lt;11,"Ruhezeit Mo–Di unter 11 h. ","")),"")&amp;IF(ISNUMBER(AQ17),IF(AQ17&lt;10,"Ruhezeit Di–Mi unter 10 h. ",IF(AQ17&lt;11,"Ruhezeit Di–Mi unter 11 h. ","")),"")&amp;IF(ISNUMBER(AR17),IF(AR17&lt;10,"Ruhezeit Mi–Do unter 10 h. ",IF(AR17&lt;11,"Ruhezeit Mi–Do unter 11 h. ","")),"")&amp;IF(ISNUMBER(AS17),IF(AS17&lt;10,"Ruhezeit Do–Fr unter 10 h. ",IF(AS17&lt;11,"Ruhezeit Do–Fr unter 11 h. ","")),"")&amp;IF(ISNUMBER(AT17),IF(AT17&lt;10,"Ruhezeit Fr–Sa unter 10 h. ",IF(AT17&lt;11,"Ruhezeit Fr–Sa unter 11 h. ","")),"")&amp;IF(ISNUMBER(AU17),IF(AU17&lt;10,"Ruhezeit Sa–So unter 10 h. ",IF(AU17&lt;11,"Ruhezeit Sa–So unter 11 h. ","")),""))</f>
        <v>Sa über 8 h. Ruhezeit Do–Fr unter 10 h. Ruhezeit Sa–So unter 10 h.</v>
      </c>
      <c r="U17" s="23">
        <f>IF(AND(ISNUMBER(B17),ISNUMBER(C17)),ROUND(MOD(C17-B17,1)*24,4),0)</f>
        <v>0</v>
      </c>
      <c r="V17" s="23">
        <f>IF(AND(ISNUMBER(D17),ISNUMBER(E17)),ROUND(MOD(E17-D17,1)*24,4),0)</f>
        <v>0</v>
      </c>
      <c r="W17" s="23">
        <f>IF(AND(ISNUMBER(F17),ISNUMBER(G17)),ROUND(MOD(G17-F17,1)*24,4),0)</f>
        <v>0</v>
      </c>
      <c r="X17" s="23">
        <f>IF(AND(ISNUMBER(H17),ISNUMBER(I17)),ROUND(MOD(I17-H17,1)*24,4),0)</f>
        <v>8</v>
      </c>
      <c r="Y17" s="23">
        <f>IF(AND(ISNUMBER(J17),ISNUMBER(K17)),ROUND(MOD(K17-J17,1)*24,4),0)</f>
        <v>8</v>
      </c>
      <c r="Z17" s="23">
        <f>IF(AND(ISNUMBER(L17),ISNUMBER(M17)),ROUND(MOD(M17-L17,1)*24,4),0)</f>
        <v>9</v>
      </c>
      <c r="AA17" s="23">
        <f>IF(AND(ISNUMBER(N17),ISNUMBER(O17)),ROUND(MOD(O17-N17,1)*24,4),0)</f>
        <v>8</v>
      </c>
      <c r="AB17" s="24">
        <f>IF(U17&lt;=6,0,IF(U17&lt;=6.5,ROUND((U17-6)*60,0),IF(U17&lt;=9.5,30,IF(U17&lt;=9.75,ROUND((U17-9)*60,0),45))))</f>
        <v>0</v>
      </c>
      <c r="AC17" s="24">
        <f>IF(V17&lt;=6,0,IF(V17&lt;=6.5,ROUND((V17-6)*60,0),IF(V17&lt;=9.5,30,IF(V17&lt;=9.75,ROUND((V17-9)*60,0),45))))</f>
        <v>0</v>
      </c>
      <c r="AD17" s="24">
        <f>IF(W17&lt;=6,0,IF(W17&lt;=6.5,ROUND((W17-6)*60,0),IF(W17&lt;=9.5,30,IF(W17&lt;=9.75,ROUND((W17-9)*60,0),45))))</f>
        <v>0</v>
      </c>
      <c r="AE17" s="24">
        <f>IF(X17&lt;=6,0,IF(X17&lt;=6.5,ROUND((X17-6)*60,0),IF(X17&lt;=9.5,30,IF(X17&lt;=9.75,ROUND((X17-9)*60,0),45))))</f>
        <v>30</v>
      </c>
      <c r="AF17" s="24">
        <f>IF(Y17&lt;=6,0,IF(Y17&lt;=6.5,ROUND((Y17-6)*60,0),IF(Y17&lt;=9.5,30,IF(Y17&lt;=9.75,ROUND((Y17-9)*60,0),45))))</f>
        <v>30</v>
      </c>
      <c r="AG17" s="24">
        <f>IF(Z17&lt;=6,0,IF(Z17&lt;=6.5,ROUND((Z17-6)*60,0),IF(Z17&lt;=9.5,30,IF(Z17&lt;=9.75,ROUND((Z17-9)*60,0),45))))</f>
        <v>30</v>
      </c>
      <c r="AH17" s="24">
        <f>IF(AA17&lt;=6,0,IF(AA17&lt;=6.5,ROUND((AA17-6)*60,0),IF(AA17&lt;=9.5,30,IF(AA17&lt;=9.75,ROUND((AA17-9)*60,0),45))))</f>
        <v>30</v>
      </c>
      <c r="AI17" s="23">
        <f>U17-AB17/60</f>
        <v>0</v>
      </c>
      <c r="AJ17" s="23">
        <f>V17-AC17/60</f>
        <v>0</v>
      </c>
      <c r="AK17" s="23">
        <f>W17-AD17/60</f>
        <v>0</v>
      </c>
      <c r="AL17" s="23">
        <f>X17-AE17/60</f>
        <v>7.5</v>
      </c>
      <c r="AM17" s="23">
        <f>Y17-AF17/60</f>
        <v>7.5</v>
      </c>
      <c r="AN17" s="23">
        <f>Z17-AG17/60</f>
        <v>8.5</v>
      </c>
      <c r="AO17" s="23">
        <f>AA17-AH17/60</f>
        <v>7.5</v>
      </c>
      <c r="AP17" s="23" t="str">
        <f>IF(AND(ISNUMBER(B17),ISNUMBER(C17),ISNUMBER(D17)),ROUND(IF(C17&gt;B17,1-C17+D17,D17-C17)*24,4),"")</f>
        <v/>
      </c>
      <c r="AQ17" s="23" t="str">
        <f>IF(AND(ISNUMBER(D17),ISNUMBER(E17),ISNUMBER(F17)),ROUND(IF(E17&gt;D17,1-E17+F17,F17-E17)*24,4),"")</f>
        <v/>
      </c>
      <c r="AR17" s="23" t="str">
        <f>IF(AND(ISNUMBER(F17),ISNUMBER(G17),ISNUMBER(H17)),ROUND(IF(G17&gt;F17,1-G17+H17,H17-G17)*24,4),"")</f>
        <v/>
      </c>
      <c r="AS17" s="23">
        <f>IF(AND(ISNUMBER(H17),ISNUMBER(I17),ISNUMBER(J17)),ROUND(IF(I17&gt;H17,1-I17+J17,J17-I17)*24,4),"")</f>
        <v>9</v>
      </c>
      <c r="AT17" s="23">
        <f>IF(AND(ISNUMBER(J17),ISNUMBER(K17),ISNUMBER(L17)),ROUND(IF(K17&gt;J17,1-K17+L17,L17-K17)*24,4),"")</f>
        <v>24</v>
      </c>
      <c r="AU17" s="23">
        <f>IF(AND(ISNUMBER(L17),ISNUMBER(M17),ISNUMBER(N17)),ROUND(IF(M17&gt;L17,1-M17+N17,N17-M17)*24,4),"")</f>
        <v>8</v>
      </c>
    </row>
    <row r="18" ht="30" customHeight="1">
      <c r="A18" s="18"/>
      <c r="B18" s="19"/>
      <c r="C18" s="19"/>
      <c r="D18" s="19"/>
      <c r="E18" s="19"/>
      <c r="F18" s="19"/>
      <c r="G18" s="19"/>
      <c r="H18" s="19"/>
      <c r="I18" s="19"/>
      <c r="J18" s="19"/>
      <c r="K18" s="19"/>
      <c r="L18" s="19"/>
      <c r="M18" s="19"/>
      <c r="N18" s="19"/>
      <c r="O18" s="19"/>
      <c r="P18" s="20">
        <f>SUM(U18:AA18)</f>
        <v>0</v>
      </c>
      <c r="Q18" s="21">
        <f>SUM(AB18:AH18)</f>
        <v>0</v>
      </c>
      <c r="R18" s="20">
        <f>SUM(AI18:AO18)</f>
        <v>0</v>
      </c>
      <c r="S18" s="22" t="str">
        <f>TRIM(IF(AI18&gt;10,"Mo über 10 h. ",IF(AI18&gt;8,"Mo über 8 h. ",""))&amp;IF(AJ18&gt;10,"Di über 10 h. ",IF(AJ18&gt;8,"Di über 8 h. ",""))&amp;IF(AK18&gt;10,"Mi über 10 h. ",IF(AK18&gt;8,"Mi über 8 h. ",""))&amp;IF(AL18&gt;10,"Do über 10 h. ",IF(AL18&gt;8,"Do über 8 h. ",""))&amp;IF(AM18&gt;10,"Fr über 10 h. ",IF(AM18&gt;8,"Fr über 8 h. ",""))&amp;IF(AN18&gt;10,"Sa über 10 h. ",IF(AN18&gt;8,"Sa über 8 h. ",""))&amp;IF(AO18&gt;10,"So über 10 h. ",IF(AO18&gt;8,"So über 8 h. ",""))&amp;IF(ISNUMBER(AP18),IF(AP18&lt;10,"Ruhezeit Mo–Di unter 10 h. ",IF(AP18&lt;11,"Ruhezeit Mo–Di unter 11 h. ","")),"")&amp;IF(ISNUMBER(AQ18),IF(AQ18&lt;10,"Ruhezeit Di–Mi unter 10 h. ",IF(AQ18&lt;11,"Ruhezeit Di–Mi unter 11 h. ","")),"")&amp;IF(ISNUMBER(AR18),IF(AR18&lt;10,"Ruhezeit Mi–Do unter 10 h. ",IF(AR18&lt;11,"Ruhezeit Mi–Do unter 11 h. ","")),"")&amp;IF(ISNUMBER(AS18),IF(AS18&lt;10,"Ruhezeit Do–Fr unter 10 h. ",IF(AS18&lt;11,"Ruhezeit Do–Fr unter 11 h. ","")),"")&amp;IF(ISNUMBER(AT18),IF(AT18&lt;10,"Ruhezeit Fr–Sa unter 10 h. ",IF(AT18&lt;11,"Ruhezeit Fr–Sa unter 11 h. ","")),"")&amp;IF(ISNUMBER(AU18),IF(AU18&lt;10,"Ruhezeit Sa–So unter 10 h. ",IF(AU18&lt;11,"Ruhezeit Sa–So unter 11 h. ","")),""))</f>
        <v/>
      </c>
      <c r="U18" s="23">
        <f>IF(AND(ISNUMBER(B18),ISNUMBER(C18)),ROUND(MOD(C18-B18,1)*24,4),0)</f>
        <v>0</v>
      </c>
      <c r="V18" s="23">
        <f>IF(AND(ISNUMBER(D18),ISNUMBER(E18)),ROUND(MOD(E18-D18,1)*24,4),0)</f>
        <v>0</v>
      </c>
      <c r="W18" s="23">
        <f>IF(AND(ISNUMBER(F18),ISNUMBER(G18)),ROUND(MOD(G18-F18,1)*24,4),0)</f>
        <v>0</v>
      </c>
      <c r="X18" s="23">
        <f>IF(AND(ISNUMBER(H18),ISNUMBER(I18)),ROUND(MOD(I18-H18,1)*24,4),0)</f>
        <v>0</v>
      </c>
      <c r="Y18" s="23">
        <f>IF(AND(ISNUMBER(J18),ISNUMBER(K18)),ROUND(MOD(K18-J18,1)*24,4),0)</f>
        <v>0</v>
      </c>
      <c r="Z18" s="23">
        <f>IF(AND(ISNUMBER(L18),ISNUMBER(M18)),ROUND(MOD(M18-L18,1)*24,4),0)</f>
        <v>0</v>
      </c>
      <c r="AA18" s="23">
        <f>IF(AND(ISNUMBER(N18),ISNUMBER(O18)),ROUND(MOD(O18-N18,1)*24,4),0)</f>
        <v>0</v>
      </c>
      <c r="AB18" s="24">
        <f>IF(U18&lt;=6,0,IF(U18&lt;=6.5,ROUND((U18-6)*60,0),IF(U18&lt;=9.5,30,IF(U18&lt;=9.75,ROUND((U18-9)*60,0),45))))</f>
        <v>0</v>
      </c>
      <c r="AC18" s="24">
        <f>IF(V18&lt;=6,0,IF(V18&lt;=6.5,ROUND((V18-6)*60,0),IF(V18&lt;=9.5,30,IF(V18&lt;=9.75,ROUND((V18-9)*60,0),45))))</f>
        <v>0</v>
      </c>
      <c r="AD18" s="24">
        <f>IF(W18&lt;=6,0,IF(W18&lt;=6.5,ROUND((W18-6)*60,0),IF(W18&lt;=9.5,30,IF(W18&lt;=9.75,ROUND((W18-9)*60,0),45))))</f>
        <v>0</v>
      </c>
      <c r="AE18" s="24">
        <f>IF(X18&lt;=6,0,IF(X18&lt;=6.5,ROUND((X18-6)*60,0),IF(X18&lt;=9.5,30,IF(X18&lt;=9.75,ROUND((X18-9)*60,0),45))))</f>
        <v>0</v>
      </c>
      <c r="AF18" s="24">
        <f>IF(Y18&lt;=6,0,IF(Y18&lt;=6.5,ROUND((Y18-6)*60,0),IF(Y18&lt;=9.5,30,IF(Y18&lt;=9.75,ROUND((Y18-9)*60,0),45))))</f>
        <v>0</v>
      </c>
      <c r="AG18" s="24">
        <f>IF(Z18&lt;=6,0,IF(Z18&lt;=6.5,ROUND((Z18-6)*60,0),IF(Z18&lt;=9.5,30,IF(Z18&lt;=9.75,ROUND((Z18-9)*60,0),45))))</f>
        <v>0</v>
      </c>
      <c r="AH18" s="24">
        <f>IF(AA18&lt;=6,0,IF(AA18&lt;=6.5,ROUND((AA18-6)*60,0),IF(AA18&lt;=9.5,30,IF(AA18&lt;=9.75,ROUND((AA18-9)*60,0),45))))</f>
        <v>0</v>
      </c>
      <c r="AI18" s="23">
        <f>U18-AB18/60</f>
        <v>0</v>
      </c>
      <c r="AJ18" s="23">
        <f>V18-AC18/60</f>
        <v>0</v>
      </c>
      <c r="AK18" s="23">
        <f>W18-AD18/60</f>
        <v>0</v>
      </c>
      <c r="AL18" s="23">
        <f>X18-AE18/60</f>
        <v>0</v>
      </c>
      <c r="AM18" s="23">
        <f>Y18-AF18/60</f>
        <v>0</v>
      </c>
      <c r="AN18" s="23">
        <f>Z18-AG18/60</f>
        <v>0</v>
      </c>
      <c r="AO18" s="23">
        <f>AA18-AH18/60</f>
        <v>0</v>
      </c>
      <c r="AP18" s="23" t="str">
        <f>IF(AND(ISNUMBER(B18),ISNUMBER(C18),ISNUMBER(D18)),ROUND(IF(C18&gt;B18,1-C18+D18,D18-C18)*24,4),"")</f>
        <v/>
      </c>
      <c r="AQ18" s="23" t="str">
        <f>IF(AND(ISNUMBER(D18),ISNUMBER(E18),ISNUMBER(F18)),ROUND(IF(E18&gt;D18,1-E18+F18,F18-E18)*24,4),"")</f>
        <v/>
      </c>
      <c r="AR18" s="23" t="str">
        <f>IF(AND(ISNUMBER(F18),ISNUMBER(G18),ISNUMBER(H18)),ROUND(IF(G18&gt;F18,1-G18+H18,H18-G18)*24,4),"")</f>
        <v/>
      </c>
      <c r="AS18" s="23" t="str">
        <f>IF(AND(ISNUMBER(H18),ISNUMBER(I18),ISNUMBER(J18)),ROUND(IF(I18&gt;H18,1-I18+J18,J18-I18)*24,4),"")</f>
        <v/>
      </c>
      <c r="AT18" s="23" t="str">
        <f>IF(AND(ISNUMBER(J18),ISNUMBER(K18),ISNUMBER(L18)),ROUND(IF(K18&gt;J18,1-K18+L18,L18-K18)*24,4),"")</f>
        <v/>
      </c>
      <c r="AU18" s="23" t="str">
        <f>IF(AND(ISNUMBER(L18),ISNUMBER(M18),ISNUMBER(N18)),ROUND(IF(M18&gt;L18,1-M18+N18,N18-M18)*24,4),"")</f>
        <v/>
      </c>
    </row>
    <row r="19" ht="30" customHeight="1">
      <c r="A19" s="18"/>
      <c r="B19" s="19"/>
      <c r="C19" s="19"/>
      <c r="D19" s="19"/>
      <c r="E19" s="19"/>
      <c r="F19" s="19"/>
      <c r="G19" s="19"/>
      <c r="H19" s="19"/>
      <c r="I19" s="19"/>
      <c r="J19" s="19"/>
      <c r="K19" s="19"/>
      <c r="L19" s="19"/>
      <c r="M19" s="19"/>
      <c r="N19" s="19"/>
      <c r="O19" s="19"/>
      <c r="P19" s="20">
        <f>SUM(U19:AA19)</f>
        <v>0</v>
      </c>
      <c r="Q19" s="21">
        <f>SUM(AB19:AH19)</f>
        <v>0</v>
      </c>
      <c r="R19" s="20">
        <f>SUM(AI19:AO19)</f>
        <v>0</v>
      </c>
      <c r="S19" s="22" t="str">
        <f>TRIM(IF(AI19&gt;10,"Mo über 10 h. ",IF(AI19&gt;8,"Mo über 8 h. ",""))&amp;IF(AJ19&gt;10,"Di über 10 h. ",IF(AJ19&gt;8,"Di über 8 h. ",""))&amp;IF(AK19&gt;10,"Mi über 10 h. ",IF(AK19&gt;8,"Mi über 8 h. ",""))&amp;IF(AL19&gt;10,"Do über 10 h. ",IF(AL19&gt;8,"Do über 8 h. ",""))&amp;IF(AM19&gt;10,"Fr über 10 h. ",IF(AM19&gt;8,"Fr über 8 h. ",""))&amp;IF(AN19&gt;10,"Sa über 10 h. ",IF(AN19&gt;8,"Sa über 8 h. ",""))&amp;IF(AO19&gt;10,"So über 10 h. ",IF(AO19&gt;8,"So über 8 h. ",""))&amp;IF(ISNUMBER(AP19),IF(AP19&lt;10,"Ruhezeit Mo–Di unter 10 h. ",IF(AP19&lt;11,"Ruhezeit Mo–Di unter 11 h. ","")),"")&amp;IF(ISNUMBER(AQ19),IF(AQ19&lt;10,"Ruhezeit Di–Mi unter 10 h. ",IF(AQ19&lt;11,"Ruhezeit Di–Mi unter 11 h. ","")),"")&amp;IF(ISNUMBER(AR19),IF(AR19&lt;10,"Ruhezeit Mi–Do unter 10 h. ",IF(AR19&lt;11,"Ruhezeit Mi–Do unter 11 h. ","")),"")&amp;IF(ISNUMBER(AS19),IF(AS19&lt;10,"Ruhezeit Do–Fr unter 10 h. ",IF(AS19&lt;11,"Ruhezeit Do–Fr unter 11 h. ","")),"")&amp;IF(ISNUMBER(AT19),IF(AT19&lt;10,"Ruhezeit Fr–Sa unter 10 h. ",IF(AT19&lt;11,"Ruhezeit Fr–Sa unter 11 h. ","")),"")&amp;IF(ISNUMBER(AU19),IF(AU19&lt;10,"Ruhezeit Sa–So unter 10 h. ",IF(AU19&lt;11,"Ruhezeit Sa–So unter 11 h. ","")),""))</f>
        <v/>
      </c>
      <c r="U19" s="23">
        <f>IF(AND(ISNUMBER(B19),ISNUMBER(C19)),ROUND(MOD(C19-B19,1)*24,4),0)</f>
        <v>0</v>
      </c>
      <c r="V19" s="23">
        <f>IF(AND(ISNUMBER(D19),ISNUMBER(E19)),ROUND(MOD(E19-D19,1)*24,4),0)</f>
        <v>0</v>
      </c>
      <c r="W19" s="23">
        <f>IF(AND(ISNUMBER(F19),ISNUMBER(G19)),ROUND(MOD(G19-F19,1)*24,4),0)</f>
        <v>0</v>
      </c>
      <c r="X19" s="23">
        <f>IF(AND(ISNUMBER(H19),ISNUMBER(I19)),ROUND(MOD(I19-H19,1)*24,4),0)</f>
        <v>0</v>
      </c>
      <c r="Y19" s="23">
        <f>IF(AND(ISNUMBER(J19),ISNUMBER(K19)),ROUND(MOD(K19-J19,1)*24,4),0)</f>
        <v>0</v>
      </c>
      <c r="Z19" s="23">
        <f>IF(AND(ISNUMBER(L19),ISNUMBER(M19)),ROUND(MOD(M19-L19,1)*24,4),0)</f>
        <v>0</v>
      </c>
      <c r="AA19" s="23">
        <f>IF(AND(ISNUMBER(N19),ISNUMBER(O19)),ROUND(MOD(O19-N19,1)*24,4),0)</f>
        <v>0</v>
      </c>
      <c r="AB19" s="24">
        <f>IF(U19&lt;=6,0,IF(U19&lt;=6.5,ROUND((U19-6)*60,0),IF(U19&lt;=9.5,30,IF(U19&lt;=9.75,ROUND((U19-9)*60,0),45))))</f>
        <v>0</v>
      </c>
      <c r="AC19" s="24">
        <f>IF(V19&lt;=6,0,IF(V19&lt;=6.5,ROUND((V19-6)*60,0),IF(V19&lt;=9.5,30,IF(V19&lt;=9.75,ROUND((V19-9)*60,0),45))))</f>
        <v>0</v>
      </c>
      <c r="AD19" s="24">
        <f>IF(W19&lt;=6,0,IF(W19&lt;=6.5,ROUND((W19-6)*60,0),IF(W19&lt;=9.5,30,IF(W19&lt;=9.75,ROUND((W19-9)*60,0),45))))</f>
        <v>0</v>
      </c>
      <c r="AE19" s="24">
        <f>IF(X19&lt;=6,0,IF(X19&lt;=6.5,ROUND((X19-6)*60,0),IF(X19&lt;=9.5,30,IF(X19&lt;=9.75,ROUND((X19-9)*60,0),45))))</f>
        <v>0</v>
      </c>
      <c r="AF19" s="24">
        <f>IF(Y19&lt;=6,0,IF(Y19&lt;=6.5,ROUND((Y19-6)*60,0),IF(Y19&lt;=9.5,30,IF(Y19&lt;=9.75,ROUND((Y19-9)*60,0),45))))</f>
        <v>0</v>
      </c>
      <c r="AG19" s="24">
        <f>IF(Z19&lt;=6,0,IF(Z19&lt;=6.5,ROUND((Z19-6)*60,0),IF(Z19&lt;=9.5,30,IF(Z19&lt;=9.75,ROUND((Z19-9)*60,0),45))))</f>
        <v>0</v>
      </c>
      <c r="AH19" s="24">
        <f>IF(AA19&lt;=6,0,IF(AA19&lt;=6.5,ROUND((AA19-6)*60,0),IF(AA19&lt;=9.5,30,IF(AA19&lt;=9.75,ROUND((AA19-9)*60,0),45))))</f>
        <v>0</v>
      </c>
      <c r="AI19" s="23">
        <f>U19-AB19/60</f>
        <v>0</v>
      </c>
      <c r="AJ19" s="23">
        <f>V19-AC19/60</f>
        <v>0</v>
      </c>
      <c r="AK19" s="23">
        <f>W19-AD19/60</f>
        <v>0</v>
      </c>
      <c r="AL19" s="23">
        <f>X19-AE19/60</f>
        <v>0</v>
      </c>
      <c r="AM19" s="23">
        <f>Y19-AF19/60</f>
        <v>0</v>
      </c>
      <c r="AN19" s="23">
        <f>Z19-AG19/60</f>
        <v>0</v>
      </c>
      <c r="AO19" s="23">
        <f>AA19-AH19/60</f>
        <v>0</v>
      </c>
      <c r="AP19" s="23" t="str">
        <f>IF(AND(ISNUMBER(B19),ISNUMBER(C19),ISNUMBER(D19)),ROUND(IF(C19&gt;B19,1-C19+D19,D19-C19)*24,4),"")</f>
        <v/>
      </c>
      <c r="AQ19" s="23" t="str">
        <f>IF(AND(ISNUMBER(D19),ISNUMBER(E19),ISNUMBER(F19)),ROUND(IF(E19&gt;D19,1-E19+F19,F19-E19)*24,4),"")</f>
        <v/>
      </c>
      <c r="AR19" s="23" t="str">
        <f>IF(AND(ISNUMBER(F19),ISNUMBER(G19),ISNUMBER(H19)),ROUND(IF(G19&gt;F19,1-G19+H19,H19-G19)*24,4),"")</f>
        <v/>
      </c>
      <c r="AS19" s="23" t="str">
        <f>IF(AND(ISNUMBER(H19),ISNUMBER(I19),ISNUMBER(J19)),ROUND(IF(I19&gt;H19,1-I19+J19,J19-I19)*24,4),"")</f>
        <v/>
      </c>
      <c r="AT19" s="23" t="str">
        <f>IF(AND(ISNUMBER(J19),ISNUMBER(K19),ISNUMBER(L19)),ROUND(IF(K19&gt;J19,1-K19+L19,L19-K19)*24,4),"")</f>
        <v/>
      </c>
      <c r="AU19" s="23" t="str">
        <f>IF(AND(ISNUMBER(L19),ISNUMBER(M19),ISNUMBER(N19)),ROUND(IF(M19&gt;L19,1-M19+N19,N19-M19)*24,4),"")</f>
        <v/>
      </c>
    </row>
    <row r="20" ht="30" customHeight="1">
      <c r="A20" s="18"/>
      <c r="B20" s="19"/>
      <c r="C20" s="19"/>
      <c r="D20" s="19"/>
      <c r="E20" s="19"/>
      <c r="F20" s="19"/>
      <c r="G20" s="19"/>
      <c r="H20" s="19"/>
      <c r="I20" s="19"/>
      <c r="J20" s="19"/>
      <c r="K20" s="19"/>
      <c r="L20" s="19"/>
      <c r="M20" s="19"/>
      <c r="N20" s="19"/>
      <c r="O20" s="19"/>
      <c r="P20" s="20">
        <f>SUM(U20:AA20)</f>
        <v>0</v>
      </c>
      <c r="Q20" s="21">
        <f>SUM(AB20:AH20)</f>
        <v>0</v>
      </c>
      <c r="R20" s="20">
        <f>SUM(AI20:AO20)</f>
        <v>0</v>
      </c>
      <c r="S20" s="22" t="str">
        <f>TRIM(IF(AI20&gt;10,"Mo über 10 h. ",IF(AI20&gt;8,"Mo über 8 h. ",""))&amp;IF(AJ20&gt;10,"Di über 10 h. ",IF(AJ20&gt;8,"Di über 8 h. ",""))&amp;IF(AK20&gt;10,"Mi über 10 h. ",IF(AK20&gt;8,"Mi über 8 h. ",""))&amp;IF(AL20&gt;10,"Do über 10 h. ",IF(AL20&gt;8,"Do über 8 h. ",""))&amp;IF(AM20&gt;10,"Fr über 10 h. ",IF(AM20&gt;8,"Fr über 8 h. ",""))&amp;IF(AN20&gt;10,"Sa über 10 h. ",IF(AN20&gt;8,"Sa über 8 h. ",""))&amp;IF(AO20&gt;10,"So über 10 h. ",IF(AO20&gt;8,"So über 8 h. ",""))&amp;IF(ISNUMBER(AP20),IF(AP20&lt;10,"Ruhezeit Mo–Di unter 10 h. ",IF(AP20&lt;11,"Ruhezeit Mo–Di unter 11 h. ","")),"")&amp;IF(ISNUMBER(AQ20),IF(AQ20&lt;10,"Ruhezeit Di–Mi unter 10 h. ",IF(AQ20&lt;11,"Ruhezeit Di–Mi unter 11 h. ","")),"")&amp;IF(ISNUMBER(AR20),IF(AR20&lt;10,"Ruhezeit Mi–Do unter 10 h. ",IF(AR20&lt;11,"Ruhezeit Mi–Do unter 11 h. ","")),"")&amp;IF(ISNUMBER(AS20),IF(AS20&lt;10,"Ruhezeit Do–Fr unter 10 h. ",IF(AS20&lt;11,"Ruhezeit Do–Fr unter 11 h. ","")),"")&amp;IF(ISNUMBER(AT20),IF(AT20&lt;10,"Ruhezeit Fr–Sa unter 10 h. ",IF(AT20&lt;11,"Ruhezeit Fr–Sa unter 11 h. ","")),"")&amp;IF(ISNUMBER(AU20),IF(AU20&lt;10,"Ruhezeit Sa–So unter 10 h. ",IF(AU20&lt;11,"Ruhezeit Sa–So unter 11 h. ","")),""))</f>
        <v/>
      </c>
      <c r="U20" s="23">
        <f>IF(AND(ISNUMBER(B20),ISNUMBER(C20)),ROUND(MOD(C20-B20,1)*24,4),0)</f>
        <v>0</v>
      </c>
      <c r="V20" s="23">
        <f>IF(AND(ISNUMBER(D20),ISNUMBER(E20)),ROUND(MOD(E20-D20,1)*24,4),0)</f>
        <v>0</v>
      </c>
      <c r="W20" s="23">
        <f>IF(AND(ISNUMBER(F20),ISNUMBER(G20)),ROUND(MOD(G20-F20,1)*24,4),0)</f>
        <v>0</v>
      </c>
      <c r="X20" s="23">
        <f>IF(AND(ISNUMBER(H20),ISNUMBER(I20)),ROUND(MOD(I20-H20,1)*24,4),0)</f>
        <v>0</v>
      </c>
      <c r="Y20" s="23">
        <f>IF(AND(ISNUMBER(J20),ISNUMBER(K20)),ROUND(MOD(K20-J20,1)*24,4),0)</f>
        <v>0</v>
      </c>
      <c r="Z20" s="23">
        <f>IF(AND(ISNUMBER(L20),ISNUMBER(M20)),ROUND(MOD(M20-L20,1)*24,4),0)</f>
        <v>0</v>
      </c>
      <c r="AA20" s="23">
        <f>IF(AND(ISNUMBER(N20),ISNUMBER(O20)),ROUND(MOD(O20-N20,1)*24,4),0)</f>
        <v>0</v>
      </c>
      <c r="AB20" s="24">
        <f>IF(U20&lt;=6,0,IF(U20&lt;=6.5,ROUND((U20-6)*60,0),IF(U20&lt;=9.5,30,IF(U20&lt;=9.75,ROUND((U20-9)*60,0),45))))</f>
        <v>0</v>
      </c>
      <c r="AC20" s="24">
        <f>IF(V20&lt;=6,0,IF(V20&lt;=6.5,ROUND((V20-6)*60,0),IF(V20&lt;=9.5,30,IF(V20&lt;=9.75,ROUND((V20-9)*60,0),45))))</f>
        <v>0</v>
      </c>
      <c r="AD20" s="24">
        <f>IF(W20&lt;=6,0,IF(W20&lt;=6.5,ROUND((W20-6)*60,0),IF(W20&lt;=9.5,30,IF(W20&lt;=9.75,ROUND((W20-9)*60,0),45))))</f>
        <v>0</v>
      </c>
      <c r="AE20" s="24">
        <f>IF(X20&lt;=6,0,IF(X20&lt;=6.5,ROUND((X20-6)*60,0),IF(X20&lt;=9.5,30,IF(X20&lt;=9.75,ROUND((X20-9)*60,0),45))))</f>
        <v>0</v>
      </c>
      <c r="AF20" s="24">
        <f>IF(Y20&lt;=6,0,IF(Y20&lt;=6.5,ROUND((Y20-6)*60,0),IF(Y20&lt;=9.5,30,IF(Y20&lt;=9.75,ROUND((Y20-9)*60,0),45))))</f>
        <v>0</v>
      </c>
      <c r="AG20" s="24">
        <f>IF(Z20&lt;=6,0,IF(Z20&lt;=6.5,ROUND((Z20-6)*60,0),IF(Z20&lt;=9.5,30,IF(Z20&lt;=9.75,ROUND((Z20-9)*60,0),45))))</f>
        <v>0</v>
      </c>
      <c r="AH20" s="24">
        <f>IF(AA20&lt;=6,0,IF(AA20&lt;=6.5,ROUND((AA20-6)*60,0),IF(AA20&lt;=9.5,30,IF(AA20&lt;=9.75,ROUND((AA20-9)*60,0),45))))</f>
        <v>0</v>
      </c>
      <c r="AI20" s="23">
        <f>U20-AB20/60</f>
        <v>0</v>
      </c>
      <c r="AJ20" s="23">
        <f>V20-AC20/60</f>
        <v>0</v>
      </c>
      <c r="AK20" s="23">
        <f>W20-AD20/60</f>
        <v>0</v>
      </c>
      <c r="AL20" s="23">
        <f>X20-AE20/60</f>
        <v>0</v>
      </c>
      <c r="AM20" s="23">
        <f>Y20-AF20/60</f>
        <v>0</v>
      </c>
      <c r="AN20" s="23">
        <f>Z20-AG20/60</f>
        <v>0</v>
      </c>
      <c r="AO20" s="23">
        <f>AA20-AH20/60</f>
        <v>0</v>
      </c>
      <c r="AP20" s="23" t="str">
        <f>IF(AND(ISNUMBER(B20),ISNUMBER(C20),ISNUMBER(D20)),ROUND(IF(C20&gt;B20,1-C20+D20,D20-C20)*24,4),"")</f>
        <v/>
      </c>
      <c r="AQ20" s="23" t="str">
        <f>IF(AND(ISNUMBER(D20),ISNUMBER(E20),ISNUMBER(F20)),ROUND(IF(E20&gt;D20,1-E20+F20,F20-E20)*24,4),"")</f>
        <v/>
      </c>
      <c r="AR20" s="23" t="str">
        <f>IF(AND(ISNUMBER(F20),ISNUMBER(G20),ISNUMBER(H20)),ROUND(IF(G20&gt;F20,1-G20+H20,H20-G20)*24,4),"")</f>
        <v/>
      </c>
      <c r="AS20" s="23" t="str">
        <f>IF(AND(ISNUMBER(H20),ISNUMBER(I20),ISNUMBER(J20)),ROUND(IF(I20&gt;H20,1-I20+J20,J20-I20)*24,4),"")</f>
        <v/>
      </c>
      <c r="AT20" s="23" t="str">
        <f>IF(AND(ISNUMBER(J20),ISNUMBER(K20),ISNUMBER(L20)),ROUND(IF(K20&gt;J20,1-K20+L20,L20-K20)*24,4),"")</f>
        <v/>
      </c>
      <c r="AU20" s="23" t="str">
        <f>IF(AND(ISNUMBER(L20),ISNUMBER(M20),ISNUMBER(N20)),ROUND(IF(M20&gt;L20,1-M20+N20,N20-M20)*24,4),"")</f>
        <v/>
      </c>
    </row>
    <row r="21" ht="30" customHeight="1">
      <c r="A21" s="18"/>
      <c r="B21" s="19"/>
      <c r="C21" s="19"/>
      <c r="D21" s="19"/>
      <c r="E21" s="19"/>
      <c r="F21" s="19"/>
      <c r="G21" s="19"/>
      <c r="H21" s="19"/>
      <c r="I21" s="19"/>
      <c r="J21" s="19"/>
      <c r="K21" s="19"/>
      <c r="L21" s="19"/>
      <c r="M21" s="19"/>
      <c r="N21" s="19"/>
      <c r="O21" s="19"/>
      <c r="P21" s="20">
        <f>SUM(U21:AA21)</f>
        <v>0</v>
      </c>
      <c r="Q21" s="21">
        <f>SUM(AB21:AH21)</f>
        <v>0</v>
      </c>
      <c r="R21" s="20">
        <f>SUM(AI21:AO21)</f>
        <v>0</v>
      </c>
      <c r="S21" s="22" t="str">
        <f>TRIM(IF(AI21&gt;10,"Mo über 10 h. ",IF(AI21&gt;8,"Mo über 8 h. ",""))&amp;IF(AJ21&gt;10,"Di über 10 h. ",IF(AJ21&gt;8,"Di über 8 h. ",""))&amp;IF(AK21&gt;10,"Mi über 10 h. ",IF(AK21&gt;8,"Mi über 8 h. ",""))&amp;IF(AL21&gt;10,"Do über 10 h. ",IF(AL21&gt;8,"Do über 8 h. ",""))&amp;IF(AM21&gt;10,"Fr über 10 h. ",IF(AM21&gt;8,"Fr über 8 h. ",""))&amp;IF(AN21&gt;10,"Sa über 10 h. ",IF(AN21&gt;8,"Sa über 8 h. ",""))&amp;IF(AO21&gt;10,"So über 10 h. ",IF(AO21&gt;8,"So über 8 h. ",""))&amp;IF(ISNUMBER(AP21),IF(AP21&lt;10,"Ruhezeit Mo–Di unter 10 h. ",IF(AP21&lt;11,"Ruhezeit Mo–Di unter 11 h. ","")),"")&amp;IF(ISNUMBER(AQ21),IF(AQ21&lt;10,"Ruhezeit Di–Mi unter 10 h. ",IF(AQ21&lt;11,"Ruhezeit Di–Mi unter 11 h. ","")),"")&amp;IF(ISNUMBER(AR21),IF(AR21&lt;10,"Ruhezeit Mi–Do unter 10 h. ",IF(AR21&lt;11,"Ruhezeit Mi–Do unter 11 h. ","")),"")&amp;IF(ISNUMBER(AS21),IF(AS21&lt;10,"Ruhezeit Do–Fr unter 10 h. ",IF(AS21&lt;11,"Ruhezeit Do–Fr unter 11 h. ","")),"")&amp;IF(ISNUMBER(AT21),IF(AT21&lt;10,"Ruhezeit Fr–Sa unter 10 h. ",IF(AT21&lt;11,"Ruhezeit Fr–Sa unter 11 h. ","")),"")&amp;IF(ISNUMBER(AU21),IF(AU21&lt;10,"Ruhezeit Sa–So unter 10 h. ",IF(AU21&lt;11,"Ruhezeit Sa–So unter 11 h. ","")),""))</f>
        <v/>
      </c>
      <c r="U21" s="23">
        <f>IF(AND(ISNUMBER(B21),ISNUMBER(C21)),ROUND(MOD(C21-B21,1)*24,4),0)</f>
        <v>0</v>
      </c>
      <c r="V21" s="23">
        <f>IF(AND(ISNUMBER(D21),ISNUMBER(E21)),ROUND(MOD(E21-D21,1)*24,4),0)</f>
        <v>0</v>
      </c>
      <c r="W21" s="23">
        <f>IF(AND(ISNUMBER(F21),ISNUMBER(G21)),ROUND(MOD(G21-F21,1)*24,4),0)</f>
        <v>0</v>
      </c>
      <c r="X21" s="23">
        <f>IF(AND(ISNUMBER(H21),ISNUMBER(I21)),ROUND(MOD(I21-H21,1)*24,4),0)</f>
        <v>0</v>
      </c>
      <c r="Y21" s="23">
        <f>IF(AND(ISNUMBER(J21),ISNUMBER(K21)),ROUND(MOD(K21-J21,1)*24,4),0)</f>
        <v>0</v>
      </c>
      <c r="Z21" s="23">
        <f>IF(AND(ISNUMBER(L21),ISNUMBER(M21)),ROUND(MOD(M21-L21,1)*24,4),0)</f>
        <v>0</v>
      </c>
      <c r="AA21" s="23">
        <f>IF(AND(ISNUMBER(N21),ISNUMBER(O21)),ROUND(MOD(O21-N21,1)*24,4),0)</f>
        <v>0</v>
      </c>
      <c r="AB21" s="24">
        <f>IF(U21&lt;=6,0,IF(U21&lt;=6.5,ROUND((U21-6)*60,0),IF(U21&lt;=9.5,30,IF(U21&lt;=9.75,ROUND((U21-9)*60,0),45))))</f>
        <v>0</v>
      </c>
      <c r="AC21" s="24">
        <f>IF(V21&lt;=6,0,IF(V21&lt;=6.5,ROUND((V21-6)*60,0),IF(V21&lt;=9.5,30,IF(V21&lt;=9.75,ROUND((V21-9)*60,0),45))))</f>
        <v>0</v>
      </c>
      <c r="AD21" s="24">
        <f>IF(W21&lt;=6,0,IF(W21&lt;=6.5,ROUND((W21-6)*60,0),IF(W21&lt;=9.5,30,IF(W21&lt;=9.75,ROUND((W21-9)*60,0),45))))</f>
        <v>0</v>
      </c>
      <c r="AE21" s="24">
        <f>IF(X21&lt;=6,0,IF(X21&lt;=6.5,ROUND((X21-6)*60,0),IF(X21&lt;=9.5,30,IF(X21&lt;=9.75,ROUND((X21-9)*60,0),45))))</f>
        <v>0</v>
      </c>
      <c r="AF21" s="24">
        <f>IF(Y21&lt;=6,0,IF(Y21&lt;=6.5,ROUND((Y21-6)*60,0),IF(Y21&lt;=9.5,30,IF(Y21&lt;=9.75,ROUND((Y21-9)*60,0),45))))</f>
        <v>0</v>
      </c>
      <c r="AG21" s="24">
        <f>IF(Z21&lt;=6,0,IF(Z21&lt;=6.5,ROUND((Z21-6)*60,0),IF(Z21&lt;=9.5,30,IF(Z21&lt;=9.75,ROUND((Z21-9)*60,0),45))))</f>
        <v>0</v>
      </c>
      <c r="AH21" s="24">
        <f>IF(AA21&lt;=6,0,IF(AA21&lt;=6.5,ROUND((AA21-6)*60,0),IF(AA21&lt;=9.5,30,IF(AA21&lt;=9.75,ROUND((AA21-9)*60,0),45))))</f>
        <v>0</v>
      </c>
      <c r="AI21" s="23">
        <f>U21-AB21/60</f>
        <v>0</v>
      </c>
      <c r="AJ21" s="23">
        <f>V21-AC21/60</f>
        <v>0</v>
      </c>
      <c r="AK21" s="23">
        <f>W21-AD21/60</f>
        <v>0</v>
      </c>
      <c r="AL21" s="23">
        <f>X21-AE21/60</f>
        <v>0</v>
      </c>
      <c r="AM21" s="23">
        <f>Y21-AF21/60</f>
        <v>0</v>
      </c>
      <c r="AN21" s="23">
        <f>Z21-AG21/60</f>
        <v>0</v>
      </c>
      <c r="AO21" s="23">
        <f>AA21-AH21/60</f>
        <v>0</v>
      </c>
      <c r="AP21" s="23" t="str">
        <f>IF(AND(ISNUMBER(B21),ISNUMBER(C21),ISNUMBER(D21)),ROUND(IF(C21&gt;B21,1-C21+D21,D21-C21)*24,4),"")</f>
        <v/>
      </c>
      <c r="AQ21" s="23" t="str">
        <f>IF(AND(ISNUMBER(D21),ISNUMBER(E21),ISNUMBER(F21)),ROUND(IF(E21&gt;D21,1-E21+F21,F21-E21)*24,4),"")</f>
        <v/>
      </c>
      <c r="AR21" s="23" t="str">
        <f>IF(AND(ISNUMBER(F21),ISNUMBER(G21),ISNUMBER(H21)),ROUND(IF(G21&gt;F21,1-G21+H21,H21-G21)*24,4),"")</f>
        <v/>
      </c>
      <c r="AS21" s="23" t="str">
        <f>IF(AND(ISNUMBER(H21),ISNUMBER(I21),ISNUMBER(J21)),ROUND(IF(I21&gt;H21,1-I21+J21,J21-I21)*24,4),"")</f>
        <v/>
      </c>
      <c r="AT21" s="23" t="str">
        <f>IF(AND(ISNUMBER(J21),ISNUMBER(K21),ISNUMBER(L21)),ROUND(IF(K21&gt;J21,1-K21+L21,L21-K21)*24,4),"")</f>
        <v/>
      </c>
      <c r="AU21" s="23" t="str">
        <f>IF(AND(ISNUMBER(L21),ISNUMBER(M21),ISNUMBER(N21)),ROUND(IF(M21&gt;L21,1-M21+N21,N21-M21)*24,4),"")</f>
        <v/>
      </c>
    </row>
    <row r="22">
      <c r="A22" t="s" s="17">
        <v>27</v>
      </c>
      <c r="B22" s="17"/>
      <c r="C22" s="17"/>
      <c r="D22" s="17"/>
      <c r="E22" s="17"/>
      <c r="F22" s="17"/>
      <c r="G22" s="17"/>
      <c r="H22" s="17"/>
      <c r="I22" s="17"/>
      <c r="J22" s="17"/>
      <c r="K22" s="17"/>
      <c r="L22" s="17"/>
      <c r="M22" s="17"/>
      <c r="N22" s="17"/>
      <c r="O22" s="17"/>
      <c r="P22" s="17"/>
      <c r="Q22" s="17"/>
      <c r="R22" s="17"/>
      <c r="S22" s="17"/>
    </row>
    <row r="23" ht="30" customHeight="1">
      <c r="A23" t="s" s="18">
        <v>57</v>
      </c>
      <c r="B23" s="19">
        <v>0.4583333333333333</v>
      </c>
      <c r="C23" s="19">
        <v>0.8333333333333334</v>
      </c>
      <c r="D23" s="19">
        <v>0.4583333333333333</v>
      </c>
      <c r="E23" s="19">
        <v>0.8333333333333334</v>
      </c>
      <c r="F23" s="19">
        <v>0.4583333333333333</v>
      </c>
      <c r="G23" s="19">
        <v>0.7916666666666666</v>
      </c>
      <c r="H23" s="19">
        <v>0.4583333333333333</v>
      </c>
      <c r="I23" s="19">
        <v>0.7916666666666666</v>
      </c>
      <c r="J23" s="19">
        <v>0.4583333333333333</v>
      </c>
      <c r="K23" s="19">
        <v>0.7916666666666666</v>
      </c>
      <c r="L23" s="19"/>
      <c r="M23" s="19"/>
      <c r="N23" s="19"/>
      <c r="O23" s="19"/>
      <c r="P23" s="20">
        <f>SUM(U23:AA23)</f>
        <v>42</v>
      </c>
      <c r="Q23" s="21">
        <f>SUM(AB23:AH23)</f>
        <v>150</v>
      </c>
      <c r="R23" s="20">
        <f>SUM(AI23:AO23)</f>
        <v>39.5</v>
      </c>
      <c r="S23" s="22" t="str">
        <f>TRIM(IF(AI23&gt;10,"Mo über 10 h. ",IF(AI23&gt;8,"Mo über 8 h. ",""))&amp;IF(AJ23&gt;10,"Di über 10 h. ",IF(AJ23&gt;8,"Di über 8 h. ",""))&amp;IF(AK23&gt;10,"Mi über 10 h. ",IF(AK23&gt;8,"Mi über 8 h. ",""))&amp;IF(AL23&gt;10,"Do über 10 h. ",IF(AL23&gt;8,"Do über 8 h. ",""))&amp;IF(AM23&gt;10,"Fr über 10 h. ",IF(AM23&gt;8,"Fr über 8 h. ",""))&amp;IF(AN23&gt;10,"Sa über 10 h. ",IF(AN23&gt;8,"Sa über 8 h. ",""))&amp;IF(AO23&gt;10,"So über 10 h. ",IF(AO23&gt;8,"So über 8 h. ",""))&amp;IF(ISNUMBER(AP23),IF(AP23&lt;10,"Ruhezeit Mo–Di unter 10 h. ",IF(AP23&lt;11,"Ruhezeit Mo–Di unter 11 h. ","")),"")&amp;IF(ISNUMBER(AQ23),IF(AQ23&lt;10,"Ruhezeit Di–Mi unter 10 h. ",IF(AQ23&lt;11,"Ruhezeit Di–Mi unter 11 h. ","")),"")&amp;IF(ISNUMBER(AR23),IF(AR23&lt;10,"Ruhezeit Mi–Do unter 10 h. ",IF(AR23&lt;11,"Ruhezeit Mi–Do unter 11 h. ","")),"")&amp;IF(ISNUMBER(AS23),IF(AS23&lt;10,"Ruhezeit Do–Fr unter 10 h. ",IF(AS23&lt;11,"Ruhezeit Do–Fr unter 11 h. ","")),"")&amp;IF(ISNUMBER(AT23),IF(AT23&lt;10,"Ruhezeit Fr–Sa unter 10 h. ",IF(AT23&lt;11,"Ruhezeit Fr–Sa unter 11 h. ","")),"")&amp;IF(ISNUMBER(AU23),IF(AU23&lt;10,"Ruhezeit Sa–So unter 10 h. ",IF(AU23&lt;11,"Ruhezeit Sa–So unter 11 h. ","")),""))</f>
        <v>Mo über 8 h. Di über 8 h.</v>
      </c>
      <c r="U23" s="23">
        <f>IF(AND(ISNUMBER(B23),ISNUMBER(C23)),ROUND(MOD(C23-B23,1)*24,4),0)</f>
        <v>9</v>
      </c>
      <c r="V23" s="23">
        <f>IF(AND(ISNUMBER(D23),ISNUMBER(E23)),ROUND(MOD(E23-D23,1)*24,4),0)</f>
        <v>9</v>
      </c>
      <c r="W23" s="23">
        <f>IF(AND(ISNUMBER(F23),ISNUMBER(G23)),ROUND(MOD(G23-F23,1)*24,4),0)</f>
        <v>8</v>
      </c>
      <c r="X23" s="23">
        <f>IF(AND(ISNUMBER(H23),ISNUMBER(I23)),ROUND(MOD(I23-H23,1)*24,4),0)</f>
        <v>8</v>
      </c>
      <c r="Y23" s="23">
        <f>IF(AND(ISNUMBER(J23),ISNUMBER(K23)),ROUND(MOD(K23-J23,1)*24,4),0)</f>
        <v>8</v>
      </c>
      <c r="Z23" s="23">
        <f>IF(AND(ISNUMBER(L23),ISNUMBER(M23)),ROUND(MOD(M23-L23,1)*24,4),0)</f>
        <v>0</v>
      </c>
      <c r="AA23" s="23">
        <f>IF(AND(ISNUMBER(N23),ISNUMBER(O23)),ROUND(MOD(O23-N23,1)*24,4),0)</f>
        <v>0</v>
      </c>
      <c r="AB23" s="24">
        <f>IF(U23&lt;=6,0,IF(U23&lt;=6.5,ROUND((U23-6)*60,0),IF(U23&lt;=9.5,30,IF(U23&lt;=9.75,ROUND((U23-9)*60,0),45))))</f>
        <v>30</v>
      </c>
      <c r="AC23" s="24">
        <f>IF(V23&lt;=6,0,IF(V23&lt;=6.5,ROUND((V23-6)*60,0),IF(V23&lt;=9.5,30,IF(V23&lt;=9.75,ROUND((V23-9)*60,0),45))))</f>
        <v>30</v>
      </c>
      <c r="AD23" s="24">
        <f>IF(W23&lt;=6,0,IF(W23&lt;=6.5,ROUND((W23-6)*60,0),IF(W23&lt;=9.5,30,IF(W23&lt;=9.75,ROUND((W23-9)*60,0),45))))</f>
        <v>30</v>
      </c>
      <c r="AE23" s="24">
        <f>IF(X23&lt;=6,0,IF(X23&lt;=6.5,ROUND((X23-6)*60,0),IF(X23&lt;=9.5,30,IF(X23&lt;=9.75,ROUND((X23-9)*60,0),45))))</f>
        <v>30</v>
      </c>
      <c r="AF23" s="24">
        <f>IF(Y23&lt;=6,0,IF(Y23&lt;=6.5,ROUND((Y23-6)*60,0),IF(Y23&lt;=9.5,30,IF(Y23&lt;=9.75,ROUND((Y23-9)*60,0),45))))</f>
        <v>30</v>
      </c>
      <c r="AG23" s="24">
        <f>IF(Z23&lt;=6,0,IF(Z23&lt;=6.5,ROUND((Z23-6)*60,0),IF(Z23&lt;=9.5,30,IF(Z23&lt;=9.75,ROUND((Z23-9)*60,0),45))))</f>
        <v>0</v>
      </c>
      <c r="AH23" s="24">
        <f>IF(AA23&lt;=6,0,IF(AA23&lt;=6.5,ROUND((AA23-6)*60,0),IF(AA23&lt;=9.5,30,IF(AA23&lt;=9.75,ROUND((AA23-9)*60,0),45))))</f>
        <v>0</v>
      </c>
      <c r="AI23" s="23">
        <f>U23-AB23/60</f>
        <v>8.5</v>
      </c>
      <c r="AJ23" s="23">
        <f>V23-AC23/60</f>
        <v>8.5</v>
      </c>
      <c r="AK23" s="23">
        <f>W23-AD23/60</f>
        <v>7.5</v>
      </c>
      <c r="AL23" s="23">
        <f>X23-AE23/60</f>
        <v>7.5</v>
      </c>
      <c r="AM23" s="23">
        <f>Y23-AF23/60</f>
        <v>7.5</v>
      </c>
      <c r="AN23" s="23">
        <f>Z23-AG23/60</f>
        <v>0</v>
      </c>
      <c r="AO23" s="23">
        <f>AA23-AH23/60</f>
        <v>0</v>
      </c>
      <c r="AP23" s="23">
        <f>IF(AND(ISNUMBER(B23),ISNUMBER(C23),ISNUMBER(D23)),ROUND(IF(C23&gt;B23,1-C23+D23,D23-C23)*24,4),"")</f>
        <v>15</v>
      </c>
      <c r="AQ23" s="23">
        <f>IF(AND(ISNUMBER(D23),ISNUMBER(E23),ISNUMBER(F23)),ROUND(IF(E23&gt;D23,1-E23+F23,F23-E23)*24,4),"")</f>
        <v>15</v>
      </c>
      <c r="AR23" s="23">
        <f>IF(AND(ISNUMBER(F23),ISNUMBER(G23),ISNUMBER(H23)),ROUND(IF(G23&gt;F23,1-G23+H23,H23-G23)*24,4),"")</f>
        <v>16</v>
      </c>
      <c r="AS23" s="23">
        <f>IF(AND(ISNUMBER(H23),ISNUMBER(I23),ISNUMBER(J23)),ROUND(IF(I23&gt;H23,1-I23+J23,J23-I23)*24,4),"")</f>
        <v>16</v>
      </c>
      <c r="AT23" s="23" t="str">
        <f>IF(AND(ISNUMBER(J23),ISNUMBER(K23),ISNUMBER(L23)),ROUND(IF(K23&gt;J23,1-K23+L23,L23-K23)*24,4),"")</f>
        <v/>
      </c>
      <c r="AU23" s="23" t="str">
        <f>IF(AND(ISNUMBER(L23),ISNUMBER(M23),ISNUMBER(N23)),ROUND(IF(M23&gt;L23,1-M23+N23,N23-M23)*24,4),"")</f>
        <v/>
      </c>
    </row>
    <row r="24" ht="30" customHeight="1">
      <c r="A24" s="18"/>
      <c r="B24" s="19"/>
      <c r="C24" s="19"/>
      <c r="D24" s="19"/>
      <c r="E24" s="19"/>
      <c r="F24" s="19"/>
      <c r="G24" s="19"/>
      <c r="H24" s="19"/>
      <c r="I24" s="19"/>
      <c r="J24" s="19"/>
      <c r="K24" s="19"/>
      <c r="L24" s="19"/>
      <c r="M24" s="19"/>
      <c r="N24" s="19"/>
      <c r="O24" s="19"/>
      <c r="P24" s="20">
        <f>SUM(U24:AA24)</f>
        <v>0</v>
      </c>
      <c r="Q24" s="21">
        <f>SUM(AB24:AH24)</f>
        <v>0</v>
      </c>
      <c r="R24" s="20">
        <f>SUM(AI24:AO24)</f>
        <v>0</v>
      </c>
      <c r="S24" s="22" t="str">
        <f>TRIM(IF(AI24&gt;10,"Mo über 10 h. ",IF(AI24&gt;8,"Mo über 8 h. ",""))&amp;IF(AJ24&gt;10,"Di über 10 h. ",IF(AJ24&gt;8,"Di über 8 h. ",""))&amp;IF(AK24&gt;10,"Mi über 10 h. ",IF(AK24&gt;8,"Mi über 8 h. ",""))&amp;IF(AL24&gt;10,"Do über 10 h. ",IF(AL24&gt;8,"Do über 8 h. ",""))&amp;IF(AM24&gt;10,"Fr über 10 h. ",IF(AM24&gt;8,"Fr über 8 h. ",""))&amp;IF(AN24&gt;10,"Sa über 10 h. ",IF(AN24&gt;8,"Sa über 8 h. ",""))&amp;IF(AO24&gt;10,"So über 10 h. ",IF(AO24&gt;8,"So über 8 h. ",""))&amp;IF(ISNUMBER(AP24),IF(AP24&lt;10,"Ruhezeit Mo–Di unter 10 h. ",IF(AP24&lt;11,"Ruhezeit Mo–Di unter 11 h. ","")),"")&amp;IF(ISNUMBER(AQ24),IF(AQ24&lt;10,"Ruhezeit Di–Mi unter 10 h. ",IF(AQ24&lt;11,"Ruhezeit Di–Mi unter 11 h. ","")),"")&amp;IF(ISNUMBER(AR24),IF(AR24&lt;10,"Ruhezeit Mi–Do unter 10 h. ",IF(AR24&lt;11,"Ruhezeit Mi–Do unter 11 h. ","")),"")&amp;IF(ISNUMBER(AS24),IF(AS24&lt;10,"Ruhezeit Do–Fr unter 10 h. ",IF(AS24&lt;11,"Ruhezeit Do–Fr unter 11 h. ","")),"")&amp;IF(ISNUMBER(AT24),IF(AT24&lt;10,"Ruhezeit Fr–Sa unter 10 h. ",IF(AT24&lt;11,"Ruhezeit Fr–Sa unter 11 h. ","")),"")&amp;IF(ISNUMBER(AU24),IF(AU24&lt;10,"Ruhezeit Sa–So unter 10 h. ",IF(AU24&lt;11,"Ruhezeit Sa–So unter 11 h. ","")),""))</f>
        <v/>
      </c>
      <c r="U24" s="23">
        <f>IF(AND(ISNUMBER(B24),ISNUMBER(C24)),ROUND(MOD(C24-B24,1)*24,4),0)</f>
        <v>0</v>
      </c>
      <c r="V24" s="23">
        <f>IF(AND(ISNUMBER(D24),ISNUMBER(E24)),ROUND(MOD(E24-D24,1)*24,4),0)</f>
        <v>0</v>
      </c>
      <c r="W24" s="23">
        <f>IF(AND(ISNUMBER(F24),ISNUMBER(G24)),ROUND(MOD(G24-F24,1)*24,4),0)</f>
        <v>0</v>
      </c>
      <c r="X24" s="23">
        <f>IF(AND(ISNUMBER(H24),ISNUMBER(I24)),ROUND(MOD(I24-H24,1)*24,4),0)</f>
        <v>0</v>
      </c>
      <c r="Y24" s="23">
        <f>IF(AND(ISNUMBER(J24),ISNUMBER(K24)),ROUND(MOD(K24-J24,1)*24,4),0)</f>
        <v>0</v>
      </c>
      <c r="Z24" s="23">
        <f>IF(AND(ISNUMBER(L24),ISNUMBER(M24)),ROUND(MOD(M24-L24,1)*24,4),0)</f>
        <v>0</v>
      </c>
      <c r="AA24" s="23">
        <f>IF(AND(ISNUMBER(N24),ISNUMBER(O24)),ROUND(MOD(O24-N24,1)*24,4),0)</f>
        <v>0</v>
      </c>
      <c r="AB24" s="24">
        <f>IF(U24&lt;=6,0,IF(U24&lt;=6.5,ROUND((U24-6)*60,0),IF(U24&lt;=9.5,30,IF(U24&lt;=9.75,ROUND((U24-9)*60,0),45))))</f>
        <v>0</v>
      </c>
      <c r="AC24" s="24">
        <f>IF(V24&lt;=6,0,IF(V24&lt;=6.5,ROUND((V24-6)*60,0),IF(V24&lt;=9.5,30,IF(V24&lt;=9.75,ROUND((V24-9)*60,0),45))))</f>
        <v>0</v>
      </c>
      <c r="AD24" s="24">
        <f>IF(W24&lt;=6,0,IF(W24&lt;=6.5,ROUND((W24-6)*60,0),IF(W24&lt;=9.5,30,IF(W24&lt;=9.75,ROUND((W24-9)*60,0),45))))</f>
        <v>0</v>
      </c>
      <c r="AE24" s="24">
        <f>IF(X24&lt;=6,0,IF(X24&lt;=6.5,ROUND((X24-6)*60,0),IF(X24&lt;=9.5,30,IF(X24&lt;=9.75,ROUND((X24-9)*60,0),45))))</f>
        <v>0</v>
      </c>
      <c r="AF24" s="24">
        <f>IF(Y24&lt;=6,0,IF(Y24&lt;=6.5,ROUND((Y24-6)*60,0),IF(Y24&lt;=9.5,30,IF(Y24&lt;=9.75,ROUND((Y24-9)*60,0),45))))</f>
        <v>0</v>
      </c>
      <c r="AG24" s="24">
        <f>IF(Z24&lt;=6,0,IF(Z24&lt;=6.5,ROUND((Z24-6)*60,0),IF(Z24&lt;=9.5,30,IF(Z24&lt;=9.75,ROUND((Z24-9)*60,0),45))))</f>
        <v>0</v>
      </c>
      <c r="AH24" s="24">
        <f>IF(AA24&lt;=6,0,IF(AA24&lt;=6.5,ROUND((AA24-6)*60,0),IF(AA24&lt;=9.5,30,IF(AA24&lt;=9.75,ROUND((AA24-9)*60,0),45))))</f>
        <v>0</v>
      </c>
      <c r="AI24" s="23">
        <f>U24-AB24/60</f>
        <v>0</v>
      </c>
      <c r="AJ24" s="23">
        <f>V24-AC24/60</f>
        <v>0</v>
      </c>
      <c r="AK24" s="23">
        <f>W24-AD24/60</f>
        <v>0</v>
      </c>
      <c r="AL24" s="23">
        <f>X24-AE24/60</f>
        <v>0</v>
      </c>
      <c r="AM24" s="23">
        <f>Y24-AF24/60</f>
        <v>0</v>
      </c>
      <c r="AN24" s="23">
        <f>Z24-AG24/60</f>
        <v>0</v>
      </c>
      <c r="AO24" s="23">
        <f>AA24-AH24/60</f>
        <v>0</v>
      </c>
      <c r="AP24" s="23" t="str">
        <f>IF(AND(ISNUMBER(B24),ISNUMBER(C24),ISNUMBER(D24)),ROUND(IF(C24&gt;B24,1-C24+D24,D24-C24)*24,4),"")</f>
        <v/>
      </c>
      <c r="AQ24" s="23" t="str">
        <f>IF(AND(ISNUMBER(D24),ISNUMBER(E24),ISNUMBER(F24)),ROUND(IF(E24&gt;D24,1-E24+F24,F24-E24)*24,4),"")</f>
        <v/>
      </c>
      <c r="AR24" s="23" t="str">
        <f>IF(AND(ISNUMBER(F24),ISNUMBER(G24),ISNUMBER(H24)),ROUND(IF(G24&gt;F24,1-G24+H24,H24-G24)*24,4),"")</f>
        <v/>
      </c>
      <c r="AS24" s="23" t="str">
        <f>IF(AND(ISNUMBER(H24),ISNUMBER(I24),ISNUMBER(J24)),ROUND(IF(I24&gt;H24,1-I24+J24,J24-I24)*24,4),"")</f>
        <v/>
      </c>
      <c r="AT24" s="23" t="str">
        <f>IF(AND(ISNUMBER(J24),ISNUMBER(K24),ISNUMBER(L24)),ROUND(IF(K24&gt;J24,1-K24+L24,L24-K24)*24,4),"")</f>
        <v/>
      </c>
      <c r="AU24" s="23" t="str">
        <f>IF(AND(ISNUMBER(L24),ISNUMBER(M24),ISNUMBER(N24)),ROUND(IF(M24&gt;L24,1-M24+N24,N24-M24)*24,4),"")</f>
        <v/>
      </c>
    </row>
    <row r="25" ht="30" customHeight="1">
      <c r="A25" s="18"/>
      <c r="B25" s="19"/>
      <c r="C25" s="19"/>
      <c r="D25" s="19"/>
      <c r="E25" s="19"/>
      <c r="F25" s="19"/>
      <c r="G25" s="19"/>
      <c r="H25" s="19"/>
      <c r="I25" s="19"/>
      <c r="J25" s="19"/>
      <c r="K25" s="19"/>
      <c r="L25" s="19"/>
      <c r="M25" s="19"/>
      <c r="N25" s="19"/>
      <c r="O25" s="19"/>
      <c r="P25" s="20">
        <f>SUM(U25:AA25)</f>
        <v>0</v>
      </c>
      <c r="Q25" s="21">
        <f>SUM(AB25:AH25)</f>
        <v>0</v>
      </c>
      <c r="R25" s="20">
        <f>SUM(AI25:AO25)</f>
        <v>0</v>
      </c>
      <c r="S25" s="22" t="str">
        <f>TRIM(IF(AI25&gt;10,"Mo über 10 h. ",IF(AI25&gt;8,"Mo über 8 h. ",""))&amp;IF(AJ25&gt;10,"Di über 10 h. ",IF(AJ25&gt;8,"Di über 8 h. ",""))&amp;IF(AK25&gt;10,"Mi über 10 h. ",IF(AK25&gt;8,"Mi über 8 h. ",""))&amp;IF(AL25&gt;10,"Do über 10 h. ",IF(AL25&gt;8,"Do über 8 h. ",""))&amp;IF(AM25&gt;10,"Fr über 10 h. ",IF(AM25&gt;8,"Fr über 8 h. ",""))&amp;IF(AN25&gt;10,"Sa über 10 h. ",IF(AN25&gt;8,"Sa über 8 h. ",""))&amp;IF(AO25&gt;10,"So über 10 h. ",IF(AO25&gt;8,"So über 8 h. ",""))&amp;IF(ISNUMBER(AP25),IF(AP25&lt;10,"Ruhezeit Mo–Di unter 10 h. ",IF(AP25&lt;11,"Ruhezeit Mo–Di unter 11 h. ","")),"")&amp;IF(ISNUMBER(AQ25),IF(AQ25&lt;10,"Ruhezeit Di–Mi unter 10 h. ",IF(AQ25&lt;11,"Ruhezeit Di–Mi unter 11 h. ","")),"")&amp;IF(ISNUMBER(AR25),IF(AR25&lt;10,"Ruhezeit Mi–Do unter 10 h. ",IF(AR25&lt;11,"Ruhezeit Mi–Do unter 11 h. ","")),"")&amp;IF(ISNUMBER(AS25),IF(AS25&lt;10,"Ruhezeit Do–Fr unter 10 h. ",IF(AS25&lt;11,"Ruhezeit Do–Fr unter 11 h. ","")),"")&amp;IF(ISNUMBER(AT25),IF(AT25&lt;10,"Ruhezeit Fr–Sa unter 10 h. ",IF(AT25&lt;11,"Ruhezeit Fr–Sa unter 11 h. ","")),"")&amp;IF(ISNUMBER(AU25),IF(AU25&lt;10,"Ruhezeit Sa–So unter 10 h. ",IF(AU25&lt;11,"Ruhezeit Sa–So unter 11 h. ","")),""))</f>
        <v/>
      </c>
      <c r="U25" s="23">
        <f>IF(AND(ISNUMBER(B25),ISNUMBER(C25)),ROUND(MOD(C25-B25,1)*24,4),0)</f>
        <v>0</v>
      </c>
      <c r="V25" s="23">
        <f>IF(AND(ISNUMBER(D25),ISNUMBER(E25)),ROUND(MOD(E25-D25,1)*24,4),0)</f>
        <v>0</v>
      </c>
      <c r="W25" s="23">
        <f>IF(AND(ISNUMBER(F25),ISNUMBER(G25)),ROUND(MOD(G25-F25,1)*24,4),0)</f>
        <v>0</v>
      </c>
      <c r="X25" s="23">
        <f>IF(AND(ISNUMBER(H25),ISNUMBER(I25)),ROUND(MOD(I25-H25,1)*24,4),0)</f>
        <v>0</v>
      </c>
      <c r="Y25" s="23">
        <f>IF(AND(ISNUMBER(J25),ISNUMBER(K25)),ROUND(MOD(K25-J25,1)*24,4),0)</f>
        <v>0</v>
      </c>
      <c r="Z25" s="23">
        <f>IF(AND(ISNUMBER(L25),ISNUMBER(M25)),ROUND(MOD(M25-L25,1)*24,4),0)</f>
        <v>0</v>
      </c>
      <c r="AA25" s="23">
        <f>IF(AND(ISNUMBER(N25),ISNUMBER(O25)),ROUND(MOD(O25-N25,1)*24,4),0)</f>
        <v>0</v>
      </c>
      <c r="AB25" s="24">
        <f>IF(U25&lt;=6,0,IF(U25&lt;=6.5,ROUND((U25-6)*60,0),IF(U25&lt;=9.5,30,IF(U25&lt;=9.75,ROUND((U25-9)*60,0),45))))</f>
        <v>0</v>
      </c>
      <c r="AC25" s="24">
        <f>IF(V25&lt;=6,0,IF(V25&lt;=6.5,ROUND((V25-6)*60,0),IF(V25&lt;=9.5,30,IF(V25&lt;=9.75,ROUND((V25-9)*60,0),45))))</f>
        <v>0</v>
      </c>
      <c r="AD25" s="24">
        <f>IF(W25&lt;=6,0,IF(W25&lt;=6.5,ROUND((W25-6)*60,0),IF(W25&lt;=9.5,30,IF(W25&lt;=9.75,ROUND((W25-9)*60,0),45))))</f>
        <v>0</v>
      </c>
      <c r="AE25" s="24">
        <f>IF(X25&lt;=6,0,IF(X25&lt;=6.5,ROUND((X25-6)*60,0),IF(X25&lt;=9.5,30,IF(X25&lt;=9.75,ROUND((X25-9)*60,0),45))))</f>
        <v>0</v>
      </c>
      <c r="AF25" s="24">
        <f>IF(Y25&lt;=6,0,IF(Y25&lt;=6.5,ROUND((Y25-6)*60,0),IF(Y25&lt;=9.5,30,IF(Y25&lt;=9.75,ROUND((Y25-9)*60,0),45))))</f>
        <v>0</v>
      </c>
      <c r="AG25" s="24">
        <f>IF(Z25&lt;=6,0,IF(Z25&lt;=6.5,ROUND((Z25-6)*60,0),IF(Z25&lt;=9.5,30,IF(Z25&lt;=9.75,ROUND((Z25-9)*60,0),45))))</f>
        <v>0</v>
      </c>
      <c r="AH25" s="24">
        <f>IF(AA25&lt;=6,0,IF(AA25&lt;=6.5,ROUND((AA25-6)*60,0),IF(AA25&lt;=9.5,30,IF(AA25&lt;=9.75,ROUND((AA25-9)*60,0),45))))</f>
        <v>0</v>
      </c>
      <c r="AI25" s="23">
        <f>U25-AB25/60</f>
        <v>0</v>
      </c>
      <c r="AJ25" s="23">
        <f>V25-AC25/60</f>
        <v>0</v>
      </c>
      <c r="AK25" s="23">
        <f>W25-AD25/60</f>
        <v>0</v>
      </c>
      <c r="AL25" s="23">
        <f>X25-AE25/60</f>
        <v>0</v>
      </c>
      <c r="AM25" s="23">
        <f>Y25-AF25/60</f>
        <v>0</v>
      </c>
      <c r="AN25" s="23">
        <f>Z25-AG25/60</f>
        <v>0</v>
      </c>
      <c r="AO25" s="23">
        <f>AA25-AH25/60</f>
        <v>0</v>
      </c>
      <c r="AP25" s="23" t="str">
        <f>IF(AND(ISNUMBER(B25),ISNUMBER(C25),ISNUMBER(D25)),ROUND(IF(C25&gt;B25,1-C25+D25,D25-C25)*24,4),"")</f>
        <v/>
      </c>
      <c r="AQ25" s="23" t="str">
        <f>IF(AND(ISNUMBER(D25),ISNUMBER(E25),ISNUMBER(F25)),ROUND(IF(E25&gt;D25,1-E25+F25,F25-E25)*24,4),"")</f>
        <v/>
      </c>
      <c r="AR25" s="23" t="str">
        <f>IF(AND(ISNUMBER(F25),ISNUMBER(G25),ISNUMBER(H25)),ROUND(IF(G25&gt;F25,1-G25+H25,H25-G25)*24,4),"")</f>
        <v/>
      </c>
      <c r="AS25" s="23" t="str">
        <f>IF(AND(ISNUMBER(H25),ISNUMBER(I25),ISNUMBER(J25)),ROUND(IF(I25&gt;H25,1-I25+J25,J25-I25)*24,4),"")</f>
        <v/>
      </c>
      <c r="AT25" s="23" t="str">
        <f>IF(AND(ISNUMBER(J25),ISNUMBER(K25),ISNUMBER(L25)),ROUND(IF(K25&gt;J25,1-K25+L25,L25-K25)*24,4),"")</f>
        <v/>
      </c>
      <c r="AU25" s="23" t="str">
        <f>IF(AND(ISNUMBER(L25),ISNUMBER(M25),ISNUMBER(N25)),ROUND(IF(M25&gt;L25,1-M25+N25,N25-M25)*24,4),"")</f>
        <v/>
      </c>
    </row>
    <row r="26" ht="30" customHeight="1">
      <c r="A26" s="18"/>
      <c r="B26" s="19"/>
      <c r="C26" s="19"/>
      <c r="D26" s="19"/>
      <c r="E26" s="19"/>
      <c r="F26" s="19"/>
      <c r="G26" s="19"/>
      <c r="H26" s="19"/>
      <c r="I26" s="19"/>
      <c r="J26" s="19"/>
      <c r="K26" s="19"/>
      <c r="L26" s="19"/>
      <c r="M26" s="19"/>
      <c r="N26" s="19"/>
      <c r="O26" s="19"/>
      <c r="P26" s="20">
        <f>SUM(U26:AA26)</f>
        <v>0</v>
      </c>
      <c r="Q26" s="21">
        <f>SUM(AB26:AH26)</f>
        <v>0</v>
      </c>
      <c r="R26" s="20">
        <f>SUM(AI26:AO26)</f>
        <v>0</v>
      </c>
      <c r="S26" s="22" t="str">
        <f>TRIM(IF(AI26&gt;10,"Mo über 10 h. ",IF(AI26&gt;8,"Mo über 8 h. ",""))&amp;IF(AJ26&gt;10,"Di über 10 h. ",IF(AJ26&gt;8,"Di über 8 h. ",""))&amp;IF(AK26&gt;10,"Mi über 10 h. ",IF(AK26&gt;8,"Mi über 8 h. ",""))&amp;IF(AL26&gt;10,"Do über 10 h. ",IF(AL26&gt;8,"Do über 8 h. ",""))&amp;IF(AM26&gt;10,"Fr über 10 h. ",IF(AM26&gt;8,"Fr über 8 h. ",""))&amp;IF(AN26&gt;10,"Sa über 10 h. ",IF(AN26&gt;8,"Sa über 8 h. ",""))&amp;IF(AO26&gt;10,"So über 10 h. ",IF(AO26&gt;8,"So über 8 h. ",""))&amp;IF(ISNUMBER(AP26),IF(AP26&lt;10,"Ruhezeit Mo–Di unter 10 h. ",IF(AP26&lt;11,"Ruhezeit Mo–Di unter 11 h. ","")),"")&amp;IF(ISNUMBER(AQ26),IF(AQ26&lt;10,"Ruhezeit Di–Mi unter 10 h. ",IF(AQ26&lt;11,"Ruhezeit Di–Mi unter 11 h. ","")),"")&amp;IF(ISNUMBER(AR26),IF(AR26&lt;10,"Ruhezeit Mi–Do unter 10 h. ",IF(AR26&lt;11,"Ruhezeit Mi–Do unter 11 h. ","")),"")&amp;IF(ISNUMBER(AS26),IF(AS26&lt;10,"Ruhezeit Do–Fr unter 10 h. ",IF(AS26&lt;11,"Ruhezeit Do–Fr unter 11 h. ","")),"")&amp;IF(ISNUMBER(AT26),IF(AT26&lt;10,"Ruhezeit Fr–Sa unter 10 h. ",IF(AT26&lt;11,"Ruhezeit Fr–Sa unter 11 h. ","")),"")&amp;IF(ISNUMBER(AU26),IF(AU26&lt;10,"Ruhezeit Sa–So unter 10 h. ",IF(AU26&lt;11,"Ruhezeit Sa–So unter 11 h. ","")),""))</f>
        <v/>
      </c>
      <c r="U26" s="23">
        <f>IF(AND(ISNUMBER(B26),ISNUMBER(C26)),ROUND(MOD(C26-B26,1)*24,4),0)</f>
        <v>0</v>
      </c>
      <c r="V26" s="23">
        <f>IF(AND(ISNUMBER(D26),ISNUMBER(E26)),ROUND(MOD(E26-D26,1)*24,4),0)</f>
        <v>0</v>
      </c>
      <c r="W26" s="23">
        <f>IF(AND(ISNUMBER(F26),ISNUMBER(G26)),ROUND(MOD(G26-F26,1)*24,4),0)</f>
        <v>0</v>
      </c>
      <c r="X26" s="23">
        <f>IF(AND(ISNUMBER(H26),ISNUMBER(I26)),ROUND(MOD(I26-H26,1)*24,4),0)</f>
        <v>0</v>
      </c>
      <c r="Y26" s="23">
        <f>IF(AND(ISNUMBER(J26),ISNUMBER(K26)),ROUND(MOD(K26-J26,1)*24,4),0)</f>
        <v>0</v>
      </c>
      <c r="Z26" s="23">
        <f>IF(AND(ISNUMBER(L26),ISNUMBER(M26)),ROUND(MOD(M26-L26,1)*24,4),0)</f>
        <v>0</v>
      </c>
      <c r="AA26" s="23">
        <f>IF(AND(ISNUMBER(N26),ISNUMBER(O26)),ROUND(MOD(O26-N26,1)*24,4),0)</f>
        <v>0</v>
      </c>
      <c r="AB26" s="24">
        <f>IF(U26&lt;=6,0,IF(U26&lt;=6.5,ROUND((U26-6)*60,0),IF(U26&lt;=9.5,30,IF(U26&lt;=9.75,ROUND((U26-9)*60,0),45))))</f>
        <v>0</v>
      </c>
      <c r="AC26" s="24">
        <f>IF(V26&lt;=6,0,IF(V26&lt;=6.5,ROUND((V26-6)*60,0),IF(V26&lt;=9.5,30,IF(V26&lt;=9.75,ROUND((V26-9)*60,0),45))))</f>
        <v>0</v>
      </c>
      <c r="AD26" s="24">
        <f>IF(W26&lt;=6,0,IF(W26&lt;=6.5,ROUND((W26-6)*60,0),IF(W26&lt;=9.5,30,IF(W26&lt;=9.75,ROUND((W26-9)*60,0),45))))</f>
        <v>0</v>
      </c>
      <c r="AE26" s="24">
        <f>IF(X26&lt;=6,0,IF(X26&lt;=6.5,ROUND((X26-6)*60,0),IF(X26&lt;=9.5,30,IF(X26&lt;=9.75,ROUND((X26-9)*60,0),45))))</f>
        <v>0</v>
      </c>
      <c r="AF26" s="24">
        <f>IF(Y26&lt;=6,0,IF(Y26&lt;=6.5,ROUND((Y26-6)*60,0),IF(Y26&lt;=9.5,30,IF(Y26&lt;=9.75,ROUND((Y26-9)*60,0),45))))</f>
        <v>0</v>
      </c>
      <c r="AG26" s="24">
        <f>IF(Z26&lt;=6,0,IF(Z26&lt;=6.5,ROUND((Z26-6)*60,0),IF(Z26&lt;=9.5,30,IF(Z26&lt;=9.75,ROUND((Z26-9)*60,0),45))))</f>
        <v>0</v>
      </c>
      <c r="AH26" s="24">
        <f>IF(AA26&lt;=6,0,IF(AA26&lt;=6.5,ROUND((AA26-6)*60,0),IF(AA26&lt;=9.5,30,IF(AA26&lt;=9.75,ROUND((AA26-9)*60,0),45))))</f>
        <v>0</v>
      </c>
      <c r="AI26" s="23">
        <f>U26-AB26/60</f>
        <v>0</v>
      </c>
      <c r="AJ26" s="23">
        <f>V26-AC26/60</f>
        <v>0</v>
      </c>
      <c r="AK26" s="23">
        <f>W26-AD26/60</f>
        <v>0</v>
      </c>
      <c r="AL26" s="23">
        <f>X26-AE26/60</f>
        <v>0</v>
      </c>
      <c r="AM26" s="23">
        <f>Y26-AF26/60</f>
        <v>0</v>
      </c>
      <c r="AN26" s="23">
        <f>Z26-AG26/60</f>
        <v>0</v>
      </c>
      <c r="AO26" s="23">
        <f>AA26-AH26/60</f>
        <v>0</v>
      </c>
      <c r="AP26" s="23" t="str">
        <f>IF(AND(ISNUMBER(B26),ISNUMBER(C26),ISNUMBER(D26)),ROUND(IF(C26&gt;B26,1-C26+D26,D26-C26)*24,4),"")</f>
        <v/>
      </c>
      <c r="AQ26" s="23" t="str">
        <f>IF(AND(ISNUMBER(D26),ISNUMBER(E26),ISNUMBER(F26)),ROUND(IF(E26&gt;D26,1-E26+F26,F26-E26)*24,4),"")</f>
        <v/>
      </c>
      <c r="AR26" s="23" t="str">
        <f>IF(AND(ISNUMBER(F26),ISNUMBER(G26),ISNUMBER(H26)),ROUND(IF(G26&gt;F26,1-G26+H26,H26-G26)*24,4),"")</f>
        <v/>
      </c>
      <c r="AS26" s="23" t="str">
        <f>IF(AND(ISNUMBER(H26),ISNUMBER(I26),ISNUMBER(J26)),ROUND(IF(I26&gt;H26,1-I26+J26,J26-I26)*24,4),"")</f>
        <v/>
      </c>
      <c r="AT26" s="23" t="str">
        <f>IF(AND(ISNUMBER(J26),ISNUMBER(K26),ISNUMBER(L26)),ROUND(IF(K26&gt;J26,1-K26+L26,L26-K26)*24,4),"")</f>
        <v/>
      </c>
      <c r="AU26" s="23" t="str">
        <f>IF(AND(ISNUMBER(L26),ISNUMBER(M26),ISNUMBER(N26)),ROUND(IF(M26&gt;L26,1-M26+N26,N26-M26)*24,4),"")</f>
        <v/>
      </c>
    </row>
    <row r="27" ht="30" customHeight="1">
      <c r="A27" s="18"/>
      <c r="B27" s="19"/>
      <c r="C27" s="19"/>
      <c r="D27" s="19"/>
      <c r="E27" s="19"/>
      <c r="F27" s="19"/>
      <c r="G27" s="19"/>
      <c r="H27" s="19"/>
      <c r="I27" s="19"/>
      <c r="J27" s="19"/>
      <c r="K27" s="19"/>
      <c r="L27" s="19"/>
      <c r="M27" s="19"/>
      <c r="N27" s="19"/>
      <c r="O27" s="19"/>
      <c r="P27" s="20">
        <f>SUM(U27:AA27)</f>
        <v>0</v>
      </c>
      <c r="Q27" s="21">
        <f>SUM(AB27:AH27)</f>
        <v>0</v>
      </c>
      <c r="R27" s="20">
        <f>SUM(AI27:AO27)</f>
        <v>0</v>
      </c>
      <c r="S27" s="22" t="str">
        <f>TRIM(IF(AI27&gt;10,"Mo über 10 h. ",IF(AI27&gt;8,"Mo über 8 h. ",""))&amp;IF(AJ27&gt;10,"Di über 10 h. ",IF(AJ27&gt;8,"Di über 8 h. ",""))&amp;IF(AK27&gt;10,"Mi über 10 h. ",IF(AK27&gt;8,"Mi über 8 h. ",""))&amp;IF(AL27&gt;10,"Do über 10 h. ",IF(AL27&gt;8,"Do über 8 h. ",""))&amp;IF(AM27&gt;10,"Fr über 10 h. ",IF(AM27&gt;8,"Fr über 8 h. ",""))&amp;IF(AN27&gt;10,"Sa über 10 h. ",IF(AN27&gt;8,"Sa über 8 h. ",""))&amp;IF(AO27&gt;10,"So über 10 h. ",IF(AO27&gt;8,"So über 8 h. ",""))&amp;IF(ISNUMBER(AP27),IF(AP27&lt;10,"Ruhezeit Mo–Di unter 10 h. ",IF(AP27&lt;11,"Ruhezeit Mo–Di unter 11 h. ","")),"")&amp;IF(ISNUMBER(AQ27),IF(AQ27&lt;10,"Ruhezeit Di–Mi unter 10 h. ",IF(AQ27&lt;11,"Ruhezeit Di–Mi unter 11 h. ","")),"")&amp;IF(ISNUMBER(AR27),IF(AR27&lt;10,"Ruhezeit Mi–Do unter 10 h. ",IF(AR27&lt;11,"Ruhezeit Mi–Do unter 11 h. ","")),"")&amp;IF(ISNUMBER(AS27),IF(AS27&lt;10,"Ruhezeit Do–Fr unter 10 h. ",IF(AS27&lt;11,"Ruhezeit Do–Fr unter 11 h. ","")),"")&amp;IF(ISNUMBER(AT27),IF(AT27&lt;10,"Ruhezeit Fr–Sa unter 10 h. ",IF(AT27&lt;11,"Ruhezeit Fr–Sa unter 11 h. ","")),"")&amp;IF(ISNUMBER(AU27),IF(AU27&lt;10,"Ruhezeit Sa–So unter 10 h. ",IF(AU27&lt;11,"Ruhezeit Sa–So unter 11 h. ","")),""))</f>
        <v/>
      </c>
      <c r="U27" s="23">
        <f>IF(AND(ISNUMBER(B27),ISNUMBER(C27)),ROUND(MOD(C27-B27,1)*24,4),0)</f>
        <v>0</v>
      </c>
      <c r="V27" s="23">
        <f>IF(AND(ISNUMBER(D27),ISNUMBER(E27)),ROUND(MOD(E27-D27,1)*24,4),0)</f>
        <v>0</v>
      </c>
      <c r="W27" s="23">
        <f>IF(AND(ISNUMBER(F27),ISNUMBER(G27)),ROUND(MOD(G27-F27,1)*24,4),0)</f>
        <v>0</v>
      </c>
      <c r="X27" s="23">
        <f>IF(AND(ISNUMBER(H27),ISNUMBER(I27)),ROUND(MOD(I27-H27,1)*24,4),0)</f>
        <v>0</v>
      </c>
      <c r="Y27" s="23">
        <f>IF(AND(ISNUMBER(J27),ISNUMBER(K27)),ROUND(MOD(K27-J27,1)*24,4),0)</f>
        <v>0</v>
      </c>
      <c r="Z27" s="23">
        <f>IF(AND(ISNUMBER(L27),ISNUMBER(M27)),ROUND(MOD(M27-L27,1)*24,4),0)</f>
        <v>0</v>
      </c>
      <c r="AA27" s="23">
        <f>IF(AND(ISNUMBER(N27),ISNUMBER(O27)),ROUND(MOD(O27-N27,1)*24,4),0)</f>
        <v>0</v>
      </c>
      <c r="AB27" s="24">
        <f>IF(U27&lt;=6,0,IF(U27&lt;=6.5,ROUND((U27-6)*60,0),IF(U27&lt;=9.5,30,IF(U27&lt;=9.75,ROUND((U27-9)*60,0),45))))</f>
        <v>0</v>
      </c>
      <c r="AC27" s="24">
        <f>IF(V27&lt;=6,0,IF(V27&lt;=6.5,ROUND((V27-6)*60,0),IF(V27&lt;=9.5,30,IF(V27&lt;=9.75,ROUND((V27-9)*60,0),45))))</f>
        <v>0</v>
      </c>
      <c r="AD27" s="24">
        <f>IF(W27&lt;=6,0,IF(W27&lt;=6.5,ROUND((W27-6)*60,0),IF(W27&lt;=9.5,30,IF(W27&lt;=9.75,ROUND((W27-9)*60,0),45))))</f>
        <v>0</v>
      </c>
      <c r="AE27" s="24">
        <f>IF(X27&lt;=6,0,IF(X27&lt;=6.5,ROUND((X27-6)*60,0),IF(X27&lt;=9.5,30,IF(X27&lt;=9.75,ROUND((X27-9)*60,0),45))))</f>
        <v>0</v>
      </c>
      <c r="AF27" s="24">
        <f>IF(Y27&lt;=6,0,IF(Y27&lt;=6.5,ROUND((Y27-6)*60,0),IF(Y27&lt;=9.5,30,IF(Y27&lt;=9.75,ROUND((Y27-9)*60,0),45))))</f>
        <v>0</v>
      </c>
      <c r="AG27" s="24">
        <f>IF(Z27&lt;=6,0,IF(Z27&lt;=6.5,ROUND((Z27-6)*60,0),IF(Z27&lt;=9.5,30,IF(Z27&lt;=9.75,ROUND((Z27-9)*60,0),45))))</f>
        <v>0</v>
      </c>
      <c r="AH27" s="24">
        <f>IF(AA27&lt;=6,0,IF(AA27&lt;=6.5,ROUND((AA27-6)*60,0),IF(AA27&lt;=9.5,30,IF(AA27&lt;=9.75,ROUND((AA27-9)*60,0),45))))</f>
        <v>0</v>
      </c>
      <c r="AI27" s="23">
        <f>U27-AB27/60</f>
        <v>0</v>
      </c>
      <c r="AJ27" s="23">
        <f>V27-AC27/60</f>
        <v>0</v>
      </c>
      <c r="AK27" s="23">
        <f>W27-AD27/60</f>
        <v>0</v>
      </c>
      <c r="AL27" s="23">
        <f>X27-AE27/60</f>
        <v>0</v>
      </c>
      <c r="AM27" s="23">
        <f>Y27-AF27/60</f>
        <v>0</v>
      </c>
      <c r="AN27" s="23">
        <f>Z27-AG27/60</f>
        <v>0</v>
      </c>
      <c r="AO27" s="23">
        <f>AA27-AH27/60</f>
        <v>0</v>
      </c>
      <c r="AP27" s="23" t="str">
        <f>IF(AND(ISNUMBER(B27),ISNUMBER(C27),ISNUMBER(D27)),ROUND(IF(C27&gt;B27,1-C27+D27,D27-C27)*24,4),"")</f>
        <v/>
      </c>
      <c r="AQ27" s="23" t="str">
        <f>IF(AND(ISNUMBER(D27),ISNUMBER(E27),ISNUMBER(F27)),ROUND(IF(E27&gt;D27,1-E27+F27,F27-E27)*24,4),"")</f>
        <v/>
      </c>
      <c r="AR27" s="23" t="str">
        <f>IF(AND(ISNUMBER(F27),ISNUMBER(G27),ISNUMBER(H27)),ROUND(IF(G27&gt;F27,1-G27+H27,H27-G27)*24,4),"")</f>
        <v/>
      </c>
      <c r="AS27" s="23" t="str">
        <f>IF(AND(ISNUMBER(H27),ISNUMBER(I27),ISNUMBER(J27)),ROUND(IF(I27&gt;H27,1-I27+J27,J27-I27)*24,4),"")</f>
        <v/>
      </c>
      <c r="AT27" s="23" t="str">
        <f>IF(AND(ISNUMBER(J27),ISNUMBER(K27),ISNUMBER(L27)),ROUND(IF(K27&gt;J27,1-K27+L27,L27-K27)*24,4),"")</f>
        <v/>
      </c>
      <c r="AU27" s="23" t="str">
        <f>IF(AND(ISNUMBER(L27),ISNUMBER(M27),ISNUMBER(N27)),ROUND(IF(M27&gt;L27,1-M27+N27,N27-M27)*24,4),"")</f>
        <v/>
      </c>
    </row>
    <row r="28" ht="30" customHeight="1">
      <c r="A28" s="18"/>
      <c r="B28" s="19"/>
      <c r="C28" s="19"/>
      <c r="D28" s="19"/>
      <c r="E28" s="19"/>
      <c r="F28" s="19"/>
      <c r="G28" s="19"/>
      <c r="H28" s="19"/>
      <c r="I28" s="19"/>
      <c r="J28" s="19"/>
      <c r="K28" s="19"/>
      <c r="L28" s="19"/>
      <c r="M28" s="19"/>
      <c r="N28" s="19"/>
      <c r="O28" s="19"/>
      <c r="P28" s="20">
        <f>SUM(U28:AA28)</f>
        <v>0</v>
      </c>
      <c r="Q28" s="21">
        <f>SUM(AB28:AH28)</f>
        <v>0</v>
      </c>
      <c r="R28" s="20">
        <f>SUM(AI28:AO28)</f>
        <v>0</v>
      </c>
      <c r="S28" s="22" t="str">
        <f>TRIM(IF(AI28&gt;10,"Mo über 10 h. ",IF(AI28&gt;8,"Mo über 8 h. ",""))&amp;IF(AJ28&gt;10,"Di über 10 h. ",IF(AJ28&gt;8,"Di über 8 h. ",""))&amp;IF(AK28&gt;10,"Mi über 10 h. ",IF(AK28&gt;8,"Mi über 8 h. ",""))&amp;IF(AL28&gt;10,"Do über 10 h. ",IF(AL28&gt;8,"Do über 8 h. ",""))&amp;IF(AM28&gt;10,"Fr über 10 h. ",IF(AM28&gt;8,"Fr über 8 h. ",""))&amp;IF(AN28&gt;10,"Sa über 10 h. ",IF(AN28&gt;8,"Sa über 8 h. ",""))&amp;IF(AO28&gt;10,"So über 10 h. ",IF(AO28&gt;8,"So über 8 h. ",""))&amp;IF(ISNUMBER(AP28),IF(AP28&lt;10,"Ruhezeit Mo–Di unter 10 h. ",IF(AP28&lt;11,"Ruhezeit Mo–Di unter 11 h. ","")),"")&amp;IF(ISNUMBER(AQ28),IF(AQ28&lt;10,"Ruhezeit Di–Mi unter 10 h. ",IF(AQ28&lt;11,"Ruhezeit Di–Mi unter 11 h. ","")),"")&amp;IF(ISNUMBER(AR28),IF(AR28&lt;10,"Ruhezeit Mi–Do unter 10 h. ",IF(AR28&lt;11,"Ruhezeit Mi–Do unter 11 h. ","")),"")&amp;IF(ISNUMBER(AS28),IF(AS28&lt;10,"Ruhezeit Do–Fr unter 10 h. ",IF(AS28&lt;11,"Ruhezeit Do–Fr unter 11 h. ","")),"")&amp;IF(ISNUMBER(AT28),IF(AT28&lt;10,"Ruhezeit Fr–Sa unter 10 h. ",IF(AT28&lt;11,"Ruhezeit Fr–Sa unter 11 h. ","")),"")&amp;IF(ISNUMBER(AU28),IF(AU28&lt;10,"Ruhezeit Sa–So unter 10 h. ",IF(AU28&lt;11,"Ruhezeit Sa–So unter 11 h. ","")),""))</f>
        <v/>
      </c>
      <c r="U28" s="23">
        <f>IF(AND(ISNUMBER(B28),ISNUMBER(C28)),ROUND(MOD(C28-B28,1)*24,4),0)</f>
        <v>0</v>
      </c>
      <c r="V28" s="23">
        <f>IF(AND(ISNUMBER(D28),ISNUMBER(E28)),ROUND(MOD(E28-D28,1)*24,4),0)</f>
        <v>0</v>
      </c>
      <c r="W28" s="23">
        <f>IF(AND(ISNUMBER(F28),ISNUMBER(G28)),ROUND(MOD(G28-F28,1)*24,4),0)</f>
        <v>0</v>
      </c>
      <c r="X28" s="23">
        <f>IF(AND(ISNUMBER(H28),ISNUMBER(I28)),ROUND(MOD(I28-H28,1)*24,4),0)</f>
        <v>0</v>
      </c>
      <c r="Y28" s="23">
        <f>IF(AND(ISNUMBER(J28),ISNUMBER(K28)),ROUND(MOD(K28-J28,1)*24,4),0)</f>
        <v>0</v>
      </c>
      <c r="Z28" s="23">
        <f>IF(AND(ISNUMBER(L28),ISNUMBER(M28)),ROUND(MOD(M28-L28,1)*24,4),0)</f>
        <v>0</v>
      </c>
      <c r="AA28" s="23">
        <f>IF(AND(ISNUMBER(N28),ISNUMBER(O28)),ROUND(MOD(O28-N28,1)*24,4),0)</f>
        <v>0</v>
      </c>
      <c r="AB28" s="24">
        <f>IF(U28&lt;=6,0,IF(U28&lt;=6.5,ROUND((U28-6)*60,0),IF(U28&lt;=9.5,30,IF(U28&lt;=9.75,ROUND((U28-9)*60,0),45))))</f>
        <v>0</v>
      </c>
      <c r="AC28" s="24">
        <f>IF(V28&lt;=6,0,IF(V28&lt;=6.5,ROUND((V28-6)*60,0),IF(V28&lt;=9.5,30,IF(V28&lt;=9.75,ROUND((V28-9)*60,0),45))))</f>
        <v>0</v>
      </c>
      <c r="AD28" s="24">
        <f>IF(W28&lt;=6,0,IF(W28&lt;=6.5,ROUND((W28-6)*60,0),IF(W28&lt;=9.5,30,IF(W28&lt;=9.75,ROUND((W28-9)*60,0),45))))</f>
        <v>0</v>
      </c>
      <c r="AE28" s="24">
        <f>IF(X28&lt;=6,0,IF(X28&lt;=6.5,ROUND((X28-6)*60,0),IF(X28&lt;=9.5,30,IF(X28&lt;=9.75,ROUND((X28-9)*60,0),45))))</f>
        <v>0</v>
      </c>
      <c r="AF28" s="24">
        <f>IF(Y28&lt;=6,0,IF(Y28&lt;=6.5,ROUND((Y28-6)*60,0),IF(Y28&lt;=9.5,30,IF(Y28&lt;=9.75,ROUND((Y28-9)*60,0),45))))</f>
        <v>0</v>
      </c>
      <c r="AG28" s="24">
        <f>IF(Z28&lt;=6,0,IF(Z28&lt;=6.5,ROUND((Z28-6)*60,0),IF(Z28&lt;=9.5,30,IF(Z28&lt;=9.75,ROUND((Z28-9)*60,0),45))))</f>
        <v>0</v>
      </c>
      <c r="AH28" s="24">
        <f>IF(AA28&lt;=6,0,IF(AA28&lt;=6.5,ROUND((AA28-6)*60,0),IF(AA28&lt;=9.5,30,IF(AA28&lt;=9.75,ROUND((AA28-9)*60,0),45))))</f>
        <v>0</v>
      </c>
      <c r="AI28" s="23">
        <f>U28-AB28/60</f>
        <v>0</v>
      </c>
      <c r="AJ28" s="23">
        <f>V28-AC28/60</f>
        <v>0</v>
      </c>
      <c r="AK28" s="23">
        <f>W28-AD28/60</f>
        <v>0</v>
      </c>
      <c r="AL28" s="23">
        <f>X28-AE28/60</f>
        <v>0</v>
      </c>
      <c r="AM28" s="23">
        <f>Y28-AF28/60</f>
        <v>0</v>
      </c>
      <c r="AN28" s="23">
        <f>Z28-AG28/60</f>
        <v>0</v>
      </c>
      <c r="AO28" s="23">
        <f>AA28-AH28/60</f>
        <v>0</v>
      </c>
      <c r="AP28" s="23" t="str">
        <f>IF(AND(ISNUMBER(B28),ISNUMBER(C28),ISNUMBER(D28)),ROUND(IF(C28&gt;B28,1-C28+D28,D28-C28)*24,4),"")</f>
        <v/>
      </c>
      <c r="AQ28" s="23" t="str">
        <f>IF(AND(ISNUMBER(D28),ISNUMBER(E28),ISNUMBER(F28)),ROUND(IF(E28&gt;D28,1-E28+F28,F28-E28)*24,4),"")</f>
        <v/>
      </c>
      <c r="AR28" s="23" t="str">
        <f>IF(AND(ISNUMBER(F28),ISNUMBER(G28),ISNUMBER(H28)),ROUND(IF(G28&gt;F28,1-G28+H28,H28-G28)*24,4),"")</f>
        <v/>
      </c>
      <c r="AS28" s="23" t="str">
        <f>IF(AND(ISNUMBER(H28),ISNUMBER(I28),ISNUMBER(J28)),ROUND(IF(I28&gt;H28,1-I28+J28,J28-I28)*24,4),"")</f>
        <v/>
      </c>
      <c r="AT28" s="23" t="str">
        <f>IF(AND(ISNUMBER(J28),ISNUMBER(K28),ISNUMBER(L28)),ROUND(IF(K28&gt;J28,1-K28+L28,L28-K28)*24,4),"")</f>
        <v/>
      </c>
      <c r="AU28" s="23" t="str">
        <f>IF(AND(ISNUMBER(L28),ISNUMBER(M28),ISNUMBER(N28)),ROUND(IF(M28&gt;L28,1-M28+N28,N28-M28)*24,4),"")</f>
        <v/>
      </c>
    </row>
    <row r="29">
      <c r="A29" t="s" s="17">
        <v>28</v>
      </c>
      <c r="B29" s="17"/>
      <c r="C29" s="17"/>
      <c r="D29" s="17"/>
      <c r="E29" s="17"/>
      <c r="F29" s="17"/>
      <c r="G29" s="17"/>
      <c r="H29" s="17"/>
      <c r="I29" s="17"/>
      <c r="J29" s="17"/>
      <c r="K29" s="17"/>
      <c r="L29" s="17"/>
      <c r="M29" s="17"/>
      <c r="N29" s="17"/>
      <c r="O29" s="17"/>
      <c r="P29" s="17"/>
      <c r="Q29" s="17"/>
      <c r="R29" s="17"/>
      <c r="S29" s="17"/>
    </row>
    <row r="30" ht="30" customHeight="1">
      <c r="A30" t="s" s="18">
        <v>58</v>
      </c>
      <c r="B30" s="19"/>
      <c r="C30" s="19"/>
      <c r="D30" s="19"/>
      <c r="E30" s="19"/>
      <c r="F30" s="19">
        <v>0.7083333333333334</v>
      </c>
      <c r="G30" s="19">
        <v>0.020833333333333332</v>
      </c>
      <c r="H30" s="19">
        <v>0.4583333333333333</v>
      </c>
      <c r="I30" s="19">
        <v>0.7916666666666666</v>
      </c>
      <c r="J30" s="19"/>
      <c r="K30" s="19"/>
      <c r="L30" s="19">
        <v>0.75</v>
      </c>
      <c r="M30" s="19">
        <v>0.08333333333333333</v>
      </c>
      <c r="N30" s="19"/>
      <c r="O30" s="19"/>
      <c r="P30" s="20">
        <f>SUM(U30:AA30)</f>
        <v>23.5</v>
      </c>
      <c r="Q30" s="21">
        <f>SUM(AB30:AH30)</f>
        <v>90</v>
      </c>
      <c r="R30" s="20">
        <f>SUM(AI30:AO30)</f>
        <v>22</v>
      </c>
      <c r="S30" s="22" t="str">
        <f>TRIM(IF(AI30&gt;10,"Mo über 10 h. ",IF(AI30&gt;8,"Mo über 8 h. ",""))&amp;IF(AJ30&gt;10,"Di über 10 h. ",IF(AJ30&gt;8,"Di über 8 h. ",""))&amp;IF(AK30&gt;10,"Mi über 10 h. ",IF(AK30&gt;8,"Mi über 8 h. ",""))&amp;IF(AL30&gt;10,"Do über 10 h. ",IF(AL30&gt;8,"Do über 8 h. ",""))&amp;IF(AM30&gt;10,"Fr über 10 h. ",IF(AM30&gt;8,"Fr über 8 h. ",""))&amp;IF(AN30&gt;10,"Sa über 10 h. ",IF(AN30&gt;8,"Sa über 8 h. ",""))&amp;IF(AO30&gt;10,"So über 10 h. ",IF(AO30&gt;8,"So über 8 h. ",""))&amp;IF(ISNUMBER(AP30),IF(AP30&lt;10,"Ruhezeit Mo–Di unter 10 h. ",IF(AP30&lt;11,"Ruhezeit Mo–Di unter 11 h. ","")),"")&amp;IF(ISNUMBER(AQ30),IF(AQ30&lt;10,"Ruhezeit Di–Mi unter 10 h. ",IF(AQ30&lt;11,"Ruhezeit Di–Mi unter 11 h. ","")),"")&amp;IF(ISNUMBER(AR30),IF(AR30&lt;10,"Ruhezeit Mi–Do unter 10 h. ",IF(AR30&lt;11,"Ruhezeit Mi–Do unter 11 h. ","")),"")&amp;IF(ISNUMBER(AS30),IF(AS30&lt;10,"Ruhezeit Do–Fr unter 10 h. ",IF(AS30&lt;11,"Ruhezeit Do–Fr unter 11 h. ","")),"")&amp;IF(ISNUMBER(AT30),IF(AT30&lt;10,"Ruhezeit Fr–Sa unter 10 h. ",IF(AT30&lt;11,"Ruhezeit Fr–Sa unter 11 h. ","")),"")&amp;IF(ISNUMBER(AU30),IF(AU30&lt;10,"Ruhezeit Sa–So unter 10 h. ",IF(AU30&lt;11,"Ruhezeit Sa–So unter 11 h. ","")),""))</f>
        <v>Ruhezeit Mi–Do unter 11 h.</v>
      </c>
      <c r="U30" s="23">
        <f>IF(AND(ISNUMBER(B30),ISNUMBER(C30)),ROUND(MOD(C30-B30,1)*24,4),0)</f>
        <v>0</v>
      </c>
      <c r="V30" s="23">
        <f>IF(AND(ISNUMBER(D30),ISNUMBER(E30)),ROUND(MOD(E30-D30,1)*24,4),0)</f>
        <v>0</v>
      </c>
      <c r="W30" s="23">
        <f>IF(AND(ISNUMBER(F30),ISNUMBER(G30)),ROUND(MOD(G30-F30,1)*24,4),0)</f>
        <v>7.5</v>
      </c>
      <c r="X30" s="23">
        <f>IF(AND(ISNUMBER(H30),ISNUMBER(I30)),ROUND(MOD(I30-H30,1)*24,4),0)</f>
        <v>8</v>
      </c>
      <c r="Y30" s="23">
        <f>IF(AND(ISNUMBER(J30),ISNUMBER(K30)),ROUND(MOD(K30-J30,1)*24,4),0)</f>
        <v>0</v>
      </c>
      <c r="Z30" s="23">
        <f>IF(AND(ISNUMBER(L30),ISNUMBER(M30)),ROUND(MOD(M30-L30,1)*24,4),0)</f>
        <v>8</v>
      </c>
      <c r="AA30" s="23">
        <f>IF(AND(ISNUMBER(N30),ISNUMBER(O30)),ROUND(MOD(O30-N30,1)*24,4),0)</f>
        <v>0</v>
      </c>
      <c r="AB30" s="24">
        <f>IF(U30&lt;=6,0,IF(U30&lt;=6.5,ROUND((U30-6)*60,0),IF(U30&lt;=9.5,30,IF(U30&lt;=9.75,ROUND((U30-9)*60,0),45))))</f>
        <v>0</v>
      </c>
      <c r="AC30" s="24">
        <f>IF(V30&lt;=6,0,IF(V30&lt;=6.5,ROUND((V30-6)*60,0),IF(V30&lt;=9.5,30,IF(V30&lt;=9.75,ROUND((V30-9)*60,0),45))))</f>
        <v>0</v>
      </c>
      <c r="AD30" s="24">
        <f>IF(W30&lt;=6,0,IF(W30&lt;=6.5,ROUND((W30-6)*60,0),IF(W30&lt;=9.5,30,IF(W30&lt;=9.75,ROUND((W30-9)*60,0),45))))</f>
        <v>30</v>
      </c>
      <c r="AE30" s="24">
        <f>IF(X30&lt;=6,0,IF(X30&lt;=6.5,ROUND((X30-6)*60,0),IF(X30&lt;=9.5,30,IF(X30&lt;=9.75,ROUND((X30-9)*60,0),45))))</f>
        <v>30</v>
      </c>
      <c r="AF30" s="24">
        <f>IF(Y30&lt;=6,0,IF(Y30&lt;=6.5,ROUND((Y30-6)*60,0),IF(Y30&lt;=9.5,30,IF(Y30&lt;=9.75,ROUND((Y30-9)*60,0),45))))</f>
        <v>0</v>
      </c>
      <c r="AG30" s="24">
        <f>IF(Z30&lt;=6,0,IF(Z30&lt;=6.5,ROUND((Z30-6)*60,0),IF(Z30&lt;=9.5,30,IF(Z30&lt;=9.75,ROUND((Z30-9)*60,0),45))))</f>
        <v>30</v>
      </c>
      <c r="AH30" s="24">
        <f>IF(AA30&lt;=6,0,IF(AA30&lt;=6.5,ROUND((AA30-6)*60,0),IF(AA30&lt;=9.5,30,IF(AA30&lt;=9.75,ROUND((AA30-9)*60,0),45))))</f>
        <v>0</v>
      </c>
      <c r="AI30" s="23">
        <f>U30-AB30/60</f>
        <v>0</v>
      </c>
      <c r="AJ30" s="23">
        <f>V30-AC30/60</f>
        <v>0</v>
      </c>
      <c r="AK30" s="23">
        <f>W30-AD30/60</f>
        <v>7</v>
      </c>
      <c r="AL30" s="23">
        <f>X30-AE30/60</f>
        <v>7.5</v>
      </c>
      <c r="AM30" s="23">
        <f>Y30-AF30/60</f>
        <v>0</v>
      </c>
      <c r="AN30" s="23">
        <f>Z30-AG30/60</f>
        <v>7.5</v>
      </c>
      <c r="AO30" s="23">
        <f>AA30-AH30/60</f>
        <v>0</v>
      </c>
      <c r="AP30" s="23" t="str">
        <f>IF(AND(ISNUMBER(B30),ISNUMBER(C30),ISNUMBER(D30)),ROUND(IF(C30&gt;B30,1-C30+D30,D30-C30)*24,4),"")</f>
        <v/>
      </c>
      <c r="AQ30" s="23" t="str">
        <f>IF(AND(ISNUMBER(D30),ISNUMBER(E30),ISNUMBER(F30)),ROUND(IF(E30&gt;D30,1-E30+F30,F30-E30)*24,4),"")</f>
        <v/>
      </c>
      <c r="AR30" s="23">
        <f>IF(AND(ISNUMBER(F30),ISNUMBER(G30),ISNUMBER(H30)),ROUND(IF(G30&gt;F30,1-G30+H30,H30-G30)*24,4),"")</f>
        <v>10.5</v>
      </c>
      <c r="AS30" s="23" t="str">
        <f>IF(AND(ISNUMBER(H30),ISNUMBER(I30),ISNUMBER(J30)),ROUND(IF(I30&gt;H30,1-I30+J30,J30-I30)*24,4),"")</f>
        <v/>
      </c>
      <c r="AT30" s="23" t="str">
        <f>IF(AND(ISNUMBER(J30),ISNUMBER(K30),ISNUMBER(L30)),ROUND(IF(K30&gt;J30,1-K30+L30,L30-K30)*24,4),"")</f>
        <v/>
      </c>
      <c r="AU30" s="23" t="str">
        <f>IF(AND(ISNUMBER(L30),ISNUMBER(M30),ISNUMBER(N30)),ROUND(IF(M30&gt;L30,1-M30+N30,N30-M30)*24,4),"")</f>
        <v/>
      </c>
    </row>
    <row r="31" ht="30" customHeight="1">
      <c r="A31" s="18"/>
      <c r="B31" s="19"/>
      <c r="C31" s="19"/>
      <c r="D31" s="19"/>
      <c r="E31" s="19"/>
      <c r="F31" s="19"/>
      <c r="G31" s="19"/>
      <c r="H31" s="19"/>
      <c r="I31" s="19"/>
      <c r="J31" s="19"/>
      <c r="K31" s="19"/>
      <c r="L31" s="19"/>
      <c r="M31" s="19"/>
      <c r="N31" s="19"/>
      <c r="O31" s="19"/>
      <c r="P31" s="20">
        <f>SUM(U31:AA31)</f>
        <v>0</v>
      </c>
      <c r="Q31" s="21">
        <f>SUM(AB31:AH31)</f>
        <v>0</v>
      </c>
      <c r="R31" s="20">
        <f>SUM(AI31:AO31)</f>
        <v>0</v>
      </c>
      <c r="S31" s="22" t="str">
        <f>TRIM(IF(AI31&gt;10,"Mo über 10 h. ",IF(AI31&gt;8,"Mo über 8 h. ",""))&amp;IF(AJ31&gt;10,"Di über 10 h. ",IF(AJ31&gt;8,"Di über 8 h. ",""))&amp;IF(AK31&gt;10,"Mi über 10 h. ",IF(AK31&gt;8,"Mi über 8 h. ",""))&amp;IF(AL31&gt;10,"Do über 10 h. ",IF(AL31&gt;8,"Do über 8 h. ",""))&amp;IF(AM31&gt;10,"Fr über 10 h. ",IF(AM31&gt;8,"Fr über 8 h. ",""))&amp;IF(AN31&gt;10,"Sa über 10 h. ",IF(AN31&gt;8,"Sa über 8 h. ",""))&amp;IF(AO31&gt;10,"So über 10 h. ",IF(AO31&gt;8,"So über 8 h. ",""))&amp;IF(ISNUMBER(AP31),IF(AP31&lt;10,"Ruhezeit Mo–Di unter 10 h. ",IF(AP31&lt;11,"Ruhezeit Mo–Di unter 11 h. ","")),"")&amp;IF(ISNUMBER(AQ31),IF(AQ31&lt;10,"Ruhezeit Di–Mi unter 10 h. ",IF(AQ31&lt;11,"Ruhezeit Di–Mi unter 11 h. ","")),"")&amp;IF(ISNUMBER(AR31),IF(AR31&lt;10,"Ruhezeit Mi–Do unter 10 h. ",IF(AR31&lt;11,"Ruhezeit Mi–Do unter 11 h. ","")),"")&amp;IF(ISNUMBER(AS31),IF(AS31&lt;10,"Ruhezeit Do–Fr unter 10 h. ",IF(AS31&lt;11,"Ruhezeit Do–Fr unter 11 h. ","")),"")&amp;IF(ISNUMBER(AT31),IF(AT31&lt;10,"Ruhezeit Fr–Sa unter 10 h. ",IF(AT31&lt;11,"Ruhezeit Fr–Sa unter 11 h. ","")),"")&amp;IF(ISNUMBER(AU31),IF(AU31&lt;10,"Ruhezeit Sa–So unter 10 h. ",IF(AU31&lt;11,"Ruhezeit Sa–So unter 11 h. ","")),""))</f>
        <v/>
      </c>
      <c r="U31" s="23">
        <f>IF(AND(ISNUMBER(B31),ISNUMBER(C31)),ROUND(MOD(C31-B31,1)*24,4),0)</f>
        <v>0</v>
      </c>
      <c r="V31" s="23">
        <f>IF(AND(ISNUMBER(D31),ISNUMBER(E31)),ROUND(MOD(E31-D31,1)*24,4),0)</f>
        <v>0</v>
      </c>
      <c r="W31" s="23">
        <f>IF(AND(ISNUMBER(F31),ISNUMBER(G31)),ROUND(MOD(G31-F31,1)*24,4),0)</f>
        <v>0</v>
      </c>
      <c r="X31" s="23">
        <f>IF(AND(ISNUMBER(H31),ISNUMBER(I31)),ROUND(MOD(I31-H31,1)*24,4),0)</f>
        <v>0</v>
      </c>
      <c r="Y31" s="23">
        <f>IF(AND(ISNUMBER(J31),ISNUMBER(K31)),ROUND(MOD(K31-J31,1)*24,4),0)</f>
        <v>0</v>
      </c>
      <c r="Z31" s="23">
        <f>IF(AND(ISNUMBER(L31),ISNUMBER(M31)),ROUND(MOD(M31-L31,1)*24,4),0)</f>
        <v>0</v>
      </c>
      <c r="AA31" s="23">
        <f>IF(AND(ISNUMBER(N31),ISNUMBER(O31)),ROUND(MOD(O31-N31,1)*24,4),0)</f>
        <v>0</v>
      </c>
      <c r="AB31" s="24">
        <f>IF(U31&lt;=6,0,IF(U31&lt;=6.5,ROUND((U31-6)*60,0),IF(U31&lt;=9.5,30,IF(U31&lt;=9.75,ROUND((U31-9)*60,0),45))))</f>
        <v>0</v>
      </c>
      <c r="AC31" s="24">
        <f>IF(V31&lt;=6,0,IF(V31&lt;=6.5,ROUND((V31-6)*60,0),IF(V31&lt;=9.5,30,IF(V31&lt;=9.75,ROUND((V31-9)*60,0),45))))</f>
        <v>0</v>
      </c>
      <c r="AD31" s="24">
        <f>IF(W31&lt;=6,0,IF(W31&lt;=6.5,ROUND((W31-6)*60,0),IF(W31&lt;=9.5,30,IF(W31&lt;=9.75,ROUND((W31-9)*60,0),45))))</f>
        <v>0</v>
      </c>
      <c r="AE31" s="24">
        <f>IF(X31&lt;=6,0,IF(X31&lt;=6.5,ROUND((X31-6)*60,0),IF(X31&lt;=9.5,30,IF(X31&lt;=9.75,ROUND((X31-9)*60,0),45))))</f>
        <v>0</v>
      </c>
      <c r="AF31" s="24">
        <f>IF(Y31&lt;=6,0,IF(Y31&lt;=6.5,ROUND((Y31-6)*60,0),IF(Y31&lt;=9.5,30,IF(Y31&lt;=9.75,ROUND((Y31-9)*60,0),45))))</f>
        <v>0</v>
      </c>
      <c r="AG31" s="24">
        <f>IF(Z31&lt;=6,0,IF(Z31&lt;=6.5,ROUND((Z31-6)*60,0),IF(Z31&lt;=9.5,30,IF(Z31&lt;=9.75,ROUND((Z31-9)*60,0),45))))</f>
        <v>0</v>
      </c>
      <c r="AH31" s="24">
        <f>IF(AA31&lt;=6,0,IF(AA31&lt;=6.5,ROUND((AA31-6)*60,0),IF(AA31&lt;=9.5,30,IF(AA31&lt;=9.75,ROUND((AA31-9)*60,0),45))))</f>
        <v>0</v>
      </c>
      <c r="AI31" s="23">
        <f>U31-AB31/60</f>
        <v>0</v>
      </c>
      <c r="AJ31" s="23">
        <f>V31-AC31/60</f>
        <v>0</v>
      </c>
      <c r="AK31" s="23">
        <f>W31-AD31/60</f>
        <v>0</v>
      </c>
      <c r="AL31" s="23">
        <f>X31-AE31/60</f>
        <v>0</v>
      </c>
      <c r="AM31" s="23">
        <f>Y31-AF31/60</f>
        <v>0</v>
      </c>
      <c r="AN31" s="23">
        <f>Z31-AG31/60</f>
        <v>0</v>
      </c>
      <c r="AO31" s="23">
        <f>AA31-AH31/60</f>
        <v>0</v>
      </c>
      <c r="AP31" s="23" t="str">
        <f>IF(AND(ISNUMBER(B31),ISNUMBER(C31),ISNUMBER(D31)),ROUND(IF(C31&gt;B31,1-C31+D31,D31-C31)*24,4),"")</f>
        <v/>
      </c>
      <c r="AQ31" s="23" t="str">
        <f>IF(AND(ISNUMBER(D31),ISNUMBER(E31),ISNUMBER(F31)),ROUND(IF(E31&gt;D31,1-E31+F31,F31-E31)*24,4),"")</f>
        <v/>
      </c>
      <c r="AR31" s="23" t="str">
        <f>IF(AND(ISNUMBER(F31),ISNUMBER(G31),ISNUMBER(H31)),ROUND(IF(G31&gt;F31,1-G31+H31,H31-G31)*24,4),"")</f>
        <v/>
      </c>
      <c r="AS31" s="23" t="str">
        <f>IF(AND(ISNUMBER(H31),ISNUMBER(I31),ISNUMBER(J31)),ROUND(IF(I31&gt;H31,1-I31+J31,J31-I31)*24,4),"")</f>
        <v/>
      </c>
      <c r="AT31" s="23" t="str">
        <f>IF(AND(ISNUMBER(J31),ISNUMBER(K31),ISNUMBER(L31)),ROUND(IF(K31&gt;J31,1-K31+L31,L31-K31)*24,4),"")</f>
        <v/>
      </c>
      <c r="AU31" s="23" t="str">
        <f>IF(AND(ISNUMBER(L31),ISNUMBER(M31),ISNUMBER(N31)),ROUND(IF(M31&gt;L31,1-M31+N31,N31-M31)*24,4),"")</f>
        <v/>
      </c>
    </row>
    <row r="32" ht="30" customHeight="1">
      <c r="A32" s="18"/>
      <c r="B32" s="19"/>
      <c r="C32" s="19"/>
      <c r="D32" s="19"/>
      <c r="E32" s="19"/>
      <c r="F32" s="19"/>
      <c r="G32" s="19"/>
      <c r="H32" s="19"/>
      <c r="I32" s="19"/>
      <c r="J32" s="19"/>
      <c r="K32" s="19"/>
      <c r="L32" s="19"/>
      <c r="M32" s="19"/>
      <c r="N32" s="19"/>
      <c r="O32" s="19"/>
      <c r="P32" s="20">
        <f>SUM(U32:AA32)</f>
        <v>0</v>
      </c>
      <c r="Q32" s="21">
        <f>SUM(AB32:AH32)</f>
        <v>0</v>
      </c>
      <c r="R32" s="20">
        <f>SUM(AI32:AO32)</f>
        <v>0</v>
      </c>
      <c r="S32" s="22" t="str">
        <f>TRIM(IF(AI32&gt;10,"Mo über 10 h. ",IF(AI32&gt;8,"Mo über 8 h. ",""))&amp;IF(AJ32&gt;10,"Di über 10 h. ",IF(AJ32&gt;8,"Di über 8 h. ",""))&amp;IF(AK32&gt;10,"Mi über 10 h. ",IF(AK32&gt;8,"Mi über 8 h. ",""))&amp;IF(AL32&gt;10,"Do über 10 h. ",IF(AL32&gt;8,"Do über 8 h. ",""))&amp;IF(AM32&gt;10,"Fr über 10 h. ",IF(AM32&gt;8,"Fr über 8 h. ",""))&amp;IF(AN32&gt;10,"Sa über 10 h. ",IF(AN32&gt;8,"Sa über 8 h. ",""))&amp;IF(AO32&gt;10,"So über 10 h. ",IF(AO32&gt;8,"So über 8 h. ",""))&amp;IF(ISNUMBER(AP32),IF(AP32&lt;10,"Ruhezeit Mo–Di unter 10 h. ",IF(AP32&lt;11,"Ruhezeit Mo–Di unter 11 h. ","")),"")&amp;IF(ISNUMBER(AQ32),IF(AQ32&lt;10,"Ruhezeit Di–Mi unter 10 h. ",IF(AQ32&lt;11,"Ruhezeit Di–Mi unter 11 h. ","")),"")&amp;IF(ISNUMBER(AR32),IF(AR32&lt;10,"Ruhezeit Mi–Do unter 10 h. ",IF(AR32&lt;11,"Ruhezeit Mi–Do unter 11 h. ","")),"")&amp;IF(ISNUMBER(AS32),IF(AS32&lt;10,"Ruhezeit Do–Fr unter 10 h. ",IF(AS32&lt;11,"Ruhezeit Do–Fr unter 11 h. ","")),"")&amp;IF(ISNUMBER(AT32),IF(AT32&lt;10,"Ruhezeit Fr–Sa unter 10 h. ",IF(AT32&lt;11,"Ruhezeit Fr–Sa unter 11 h. ","")),"")&amp;IF(ISNUMBER(AU32),IF(AU32&lt;10,"Ruhezeit Sa–So unter 10 h. ",IF(AU32&lt;11,"Ruhezeit Sa–So unter 11 h. ","")),""))</f>
        <v/>
      </c>
      <c r="U32" s="23">
        <f>IF(AND(ISNUMBER(B32),ISNUMBER(C32)),ROUND(MOD(C32-B32,1)*24,4),0)</f>
        <v>0</v>
      </c>
      <c r="V32" s="23">
        <f>IF(AND(ISNUMBER(D32),ISNUMBER(E32)),ROUND(MOD(E32-D32,1)*24,4),0)</f>
        <v>0</v>
      </c>
      <c r="W32" s="23">
        <f>IF(AND(ISNUMBER(F32),ISNUMBER(G32)),ROUND(MOD(G32-F32,1)*24,4),0)</f>
        <v>0</v>
      </c>
      <c r="X32" s="23">
        <f>IF(AND(ISNUMBER(H32),ISNUMBER(I32)),ROUND(MOD(I32-H32,1)*24,4),0)</f>
        <v>0</v>
      </c>
      <c r="Y32" s="23">
        <f>IF(AND(ISNUMBER(J32),ISNUMBER(K32)),ROUND(MOD(K32-J32,1)*24,4),0)</f>
        <v>0</v>
      </c>
      <c r="Z32" s="23">
        <f>IF(AND(ISNUMBER(L32),ISNUMBER(M32)),ROUND(MOD(M32-L32,1)*24,4),0)</f>
        <v>0</v>
      </c>
      <c r="AA32" s="23">
        <f>IF(AND(ISNUMBER(N32),ISNUMBER(O32)),ROUND(MOD(O32-N32,1)*24,4),0)</f>
        <v>0</v>
      </c>
      <c r="AB32" s="24">
        <f>IF(U32&lt;=6,0,IF(U32&lt;=6.5,ROUND((U32-6)*60,0),IF(U32&lt;=9.5,30,IF(U32&lt;=9.75,ROUND((U32-9)*60,0),45))))</f>
        <v>0</v>
      </c>
      <c r="AC32" s="24">
        <f>IF(V32&lt;=6,0,IF(V32&lt;=6.5,ROUND((V32-6)*60,0),IF(V32&lt;=9.5,30,IF(V32&lt;=9.75,ROUND((V32-9)*60,0),45))))</f>
        <v>0</v>
      </c>
      <c r="AD32" s="24">
        <f>IF(W32&lt;=6,0,IF(W32&lt;=6.5,ROUND((W32-6)*60,0),IF(W32&lt;=9.5,30,IF(W32&lt;=9.75,ROUND((W32-9)*60,0),45))))</f>
        <v>0</v>
      </c>
      <c r="AE32" s="24">
        <f>IF(X32&lt;=6,0,IF(X32&lt;=6.5,ROUND((X32-6)*60,0),IF(X32&lt;=9.5,30,IF(X32&lt;=9.75,ROUND((X32-9)*60,0),45))))</f>
        <v>0</v>
      </c>
      <c r="AF32" s="24">
        <f>IF(Y32&lt;=6,0,IF(Y32&lt;=6.5,ROUND((Y32-6)*60,0),IF(Y32&lt;=9.5,30,IF(Y32&lt;=9.75,ROUND((Y32-9)*60,0),45))))</f>
        <v>0</v>
      </c>
      <c r="AG32" s="24">
        <f>IF(Z32&lt;=6,0,IF(Z32&lt;=6.5,ROUND((Z32-6)*60,0),IF(Z32&lt;=9.5,30,IF(Z32&lt;=9.75,ROUND((Z32-9)*60,0),45))))</f>
        <v>0</v>
      </c>
      <c r="AH32" s="24">
        <f>IF(AA32&lt;=6,0,IF(AA32&lt;=6.5,ROUND((AA32-6)*60,0),IF(AA32&lt;=9.5,30,IF(AA32&lt;=9.75,ROUND((AA32-9)*60,0),45))))</f>
        <v>0</v>
      </c>
      <c r="AI32" s="23">
        <f>U32-AB32/60</f>
        <v>0</v>
      </c>
      <c r="AJ32" s="23">
        <f>V32-AC32/60</f>
        <v>0</v>
      </c>
      <c r="AK32" s="23">
        <f>W32-AD32/60</f>
        <v>0</v>
      </c>
      <c r="AL32" s="23">
        <f>X32-AE32/60</f>
        <v>0</v>
      </c>
      <c r="AM32" s="23">
        <f>Y32-AF32/60</f>
        <v>0</v>
      </c>
      <c r="AN32" s="23">
        <f>Z32-AG32/60</f>
        <v>0</v>
      </c>
      <c r="AO32" s="23">
        <f>AA32-AH32/60</f>
        <v>0</v>
      </c>
      <c r="AP32" s="23" t="str">
        <f>IF(AND(ISNUMBER(B32),ISNUMBER(C32),ISNUMBER(D32)),ROUND(IF(C32&gt;B32,1-C32+D32,D32-C32)*24,4),"")</f>
        <v/>
      </c>
      <c r="AQ32" s="23" t="str">
        <f>IF(AND(ISNUMBER(D32),ISNUMBER(E32),ISNUMBER(F32)),ROUND(IF(E32&gt;D32,1-E32+F32,F32-E32)*24,4),"")</f>
        <v/>
      </c>
      <c r="AR32" s="23" t="str">
        <f>IF(AND(ISNUMBER(F32),ISNUMBER(G32),ISNUMBER(H32)),ROUND(IF(G32&gt;F32,1-G32+H32,H32-G32)*24,4),"")</f>
        <v/>
      </c>
      <c r="AS32" s="23" t="str">
        <f>IF(AND(ISNUMBER(H32),ISNUMBER(I32),ISNUMBER(J32)),ROUND(IF(I32&gt;H32,1-I32+J32,J32-I32)*24,4),"")</f>
        <v/>
      </c>
      <c r="AT32" s="23" t="str">
        <f>IF(AND(ISNUMBER(J32),ISNUMBER(K32),ISNUMBER(L32)),ROUND(IF(K32&gt;J32,1-K32+L32,L32-K32)*24,4),"")</f>
        <v/>
      </c>
      <c r="AU32" s="23" t="str">
        <f>IF(AND(ISNUMBER(L32),ISNUMBER(M32),ISNUMBER(N32)),ROUND(IF(M32&gt;L32,1-M32+N32,N32-M32)*24,4),"")</f>
        <v/>
      </c>
    </row>
    <row r="33" ht="30" customHeight="1">
      <c r="A33" s="18"/>
      <c r="B33" s="19"/>
      <c r="C33" s="19"/>
      <c r="D33" s="19"/>
      <c r="E33" s="19"/>
      <c r="F33" s="19"/>
      <c r="G33" s="19"/>
      <c r="H33" s="19"/>
      <c r="I33" s="19"/>
      <c r="J33" s="19"/>
      <c r="K33" s="19"/>
      <c r="L33" s="19"/>
      <c r="M33" s="19"/>
      <c r="N33" s="19"/>
      <c r="O33" s="19"/>
      <c r="P33" s="20">
        <f>SUM(U33:AA33)</f>
        <v>0</v>
      </c>
      <c r="Q33" s="21">
        <f>SUM(AB33:AH33)</f>
        <v>0</v>
      </c>
      <c r="R33" s="20">
        <f>SUM(AI33:AO33)</f>
        <v>0</v>
      </c>
      <c r="S33" s="22" t="str">
        <f>TRIM(IF(AI33&gt;10,"Mo über 10 h. ",IF(AI33&gt;8,"Mo über 8 h. ",""))&amp;IF(AJ33&gt;10,"Di über 10 h. ",IF(AJ33&gt;8,"Di über 8 h. ",""))&amp;IF(AK33&gt;10,"Mi über 10 h. ",IF(AK33&gt;8,"Mi über 8 h. ",""))&amp;IF(AL33&gt;10,"Do über 10 h. ",IF(AL33&gt;8,"Do über 8 h. ",""))&amp;IF(AM33&gt;10,"Fr über 10 h. ",IF(AM33&gt;8,"Fr über 8 h. ",""))&amp;IF(AN33&gt;10,"Sa über 10 h. ",IF(AN33&gt;8,"Sa über 8 h. ",""))&amp;IF(AO33&gt;10,"So über 10 h. ",IF(AO33&gt;8,"So über 8 h. ",""))&amp;IF(ISNUMBER(AP33),IF(AP33&lt;10,"Ruhezeit Mo–Di unter 10 h. ",IF(AP33&lt;11,"Ruhezeit Mo–Di unter 11 h. ","")),"")&amp;IF(ISNUMBER(AQ33),IF(AQ33&lt;10,"Ruhezeit Di–Mi unter 10 h. ",IF(AQ33&lt;11,"Ruhezeit Di–Mi unter 11 h. ","")),"")&amp;IF(ISNUMBER(AR33),IF(AR33&lt;10,"Ruhezeit Mi–Do unter 10 h. ",IF(AR33&lt;11,"Ruhezeit Mi–Do unter 11 h. ","")),"")&amp;IF(ISNUMBER(AS33),IF(AS33&lt;10,"Ruhezeit Do–Fr unter 10 h. ",IF(AS33&lt;11,"Ruhezeit Do–Fr unter 11 h. ","")),"")&amp;IF(ISNUMBER(AT33),IF(AT33&lt;10,"Ruhezeit Fr–Sa unter 10 h. ",IF(AT33&lt;11,"Ruhezeit Fr–Sa unter 11 h. ","")),"")&amp;IF(ISNUMBER(AU33),IF(AU33&lt;10,"Ruhezeit Sa–So unter 10 h. ",IF(AU33&lt;11,"Ruhezeit Sa–So unter 11 h. ","")),""))</f>
        <v/>
      </c>
      <c r="U33" s="23">
        <f>IF(AND(ISNUMBER(B33),ISNUMBER(C33)),ROUND(MOD(C33-B33,1)*24,4),0)</f>
        <v>0</v>
      </c>
      <c r="V33" s="23">
        <f>IF(AND(ISNUMBER(D33),ISNUMBER(E33)),ROUND(MOD(E33-D33,1)*24,4),0)</f>
        <v>0</v>
      </c>
      <c r="W33" s="23">
        <f>IF(AND(ISNUMBER(F33),ISNUMBER(G33)),ROUND(MOD(G33-F33,1)*24,4),0)</f>
        <v>0</v>
      </c>
      <c r="X33" s="23">
        <f>IF(AND(ISNUMBER(H33),ISNUMBER(I33)),ROUND(MOD(I33-H33,1)*24,4),0)</f>
        <v>0</v>
      </c>
      <c r="Y33" s="23">
        <f>IF(AND(ISNUMBER(J33),ISNUMBER(K33)),ROUND(MOD(K33-J33,1)*24,4),0)</f>
        <v>0</v>
      </c>
      <c r="Z33" s="23">
        <f>IF(AND(ISNUMBER(L33),ISNUMBER(M33)),ROUND(MOD(M33-L33,1)*24,4),0)</f>
        <v>0</v>
      </c>
      <c r="AA33" s="23">
        <f>IF(AND(ISNUMBER(N33),ISNUMBER(O33)),ROUND(MOD(O33-N33,1)*24,4),0)</f>
        <v>0</v>
      </c>
      <c r="AB33" s="24">
        <f>IF(U33&lt;=6,0,IF(U33&lt;=6.5,ROUND((U33-6)*60,0),IF(U33&lt;=9.5,30,IF(U33&lt;=9.75,ROUND((U33-9)*60,0),45))))</f>
        <v>0</v>
      </c>
      <c r="AC33" s="24">
        <f>IF(V33&lt;=6,0,IF(V33&lt;=6.5,ROUND((V33-6)*60,0),IF(V33&lt;=9.5,30,IF(V33&lt;=9.75,ROUND((V33-9)*60,0),45))))</f>
        <v>0</v>
      </c>
      <c r="AD33" s="24">
        <f>IF(W33&lt;=6,0,IF(W33&lt;=6.5,ROUND((W33-6)*60,0),IF(W33&lt;=9.5,30,IF(W33&lt;=9.75,ROUND((W33-9)*60,0),45))))</f>
        <v>0</v>
      </c>
      <c r="AE33" s="24">
        <f>IF(X33&lt;=6,0,IF(X33&lt;=6.5,ROUND((X33-6)*60,0),IF(X33&lt;=9.5,30,IF(X33&lt;=9.75,ROUND((X33-9)*60,0),45))))</f>
        <v>0</v>
      </c>
      <c r="AF33" s="24">
        <f>IF(Y33&lt;=6,0,IF(Y33&lt;=6.5,ROUND((Y33-6)*60,0),IF(Y33&lt;=9.5,30,IF(Y33&lt;=9.75,ROUND((Y33-9)*60,0),45))))</f>
        <v>0</v>
      </c>
      <c r="AG33" s="24">
        <f>IF(Z33&lt;=6,0,IF(Z33&lt;=6.5,ROUND((Z33-6)*60,0),IF(Z33&lt;=9.5,30,IF(Z33&lt;=9.75,ROUND((Z33-9)*60,0),45))))</f>
        <v>0</v>
      </c>
      <c r="AH33" s="24">
        <f>IF(AA33&lt;=6,0,IF(AA33&lt;=6.5,ROUND((AA33-6)*60,0),IF(AA33&lt;=9.5,30,IF(AA33&lt;=9.75,ROUND((AA33-9)*60,0),45))))</f>
        <v>0</v>
      </c>
      <c r="AI33" s="23">
        <f>U33-AB33/60</f>
        <v>0</v>
      </c>
      <c r="AJ33" s="23">
        <f>V33-AC33/60</f>
        <v>0</v>
      </c>
      <c r="AK33" s="23">
        <f>W33-AD33/60</f>
        <v>0</v>
      </c>
      <c r="AL33" s="23">
        <f>X33-AE33/60</f>
        <v>0</v>
      </c>
      <c r="AM33" s="23">
        <f>Y33-AF33/60</f>
        <v>0</v>
      </c>
      <c r="AN33" s="23">
        <f>Z33-AG33/60</f>
        <v>0</v>
      </c>
      <c r="AO33" s="23">
        <f>AA33-AH33/60</f>
        <v>0</v>
      </c>
      <c r="AP33" s="23" t="str">
        <f>IF(AND(ISNUMBER(B33),ISNUMBER(C33),ISNUMBER(D33)),ROUND(IF(C33&gt;B33,1-C33+D33,D33-C33)*24,4),"")</f>
        <v/>
      </c>
      <c r="AQ33" s="23" t="str">
        <f>IF(AND(ISNUMBER(D33),ISNUMBER(E33),ISNUMBER(F33)),ROUND(IF(E33&gt;D33,1-E33+F33,F33-E33)*24,4),"")</f>
        <v/>
      </c>
      <c r="AR33" s="23" t="str">
        <f>IF(AND(ISNUMBER(F33),ISNUMBER(G33),ISNUMBER(H33)),ROUND(IF(G33&gt;F33,1-G33+H33,H33-G33)*24,4),"")</f>
        <v/>
      </c>
      <c r="AS33" s="23" t="str">
        <f>IF(AND(ISNUMBER(H33),ISNUMBER(I33),ISNUMBER(J33)),ROUND(IF(I33&gt;H33,1-I33+J33,J33-I33)*24,4),"")</f>
        <v/>
      </c>
      <c r="AT33" s="23" t="str">
        <f>IF(AND(ISNUMBER(J33),ISNUMBER(K33),ISNUMBER(L33)),ROUND(IF(K33&gt;J33,1-K33+L33,L33-K33)*24,4),"")</f>
        <v/>
      </c>
      <c r="AU33" s="23" t="str">
        <f>IF(AND(ISNUMBER(L33),ISNUMBER(M33),ISNUMBER(N33)),ROUND(IF(M33&gt;L33,1-M33+N33,N33-M33)*24,4),"")</f>
        <v/>
      </c>
    </row>
    <row r="34" ht="30" customHeight="1">
      <c r="A34" s="18"/>
      <c r="B34" s="19"/>
      <c r="C34" s="19"/>
      <c r="D34" s="19"/>
      <c r="E34" s="19"/>
      <c r="F34" s="19"/>
      <c r="G34" s="19"/>
      <c r="H34" s="19"/>
      <c r="I34" s="19"/>
      <c r="J34" s="19"/>
      <c r="K34" s="19"/>
      <c r="L34" s="19"/>
      <c r="M34" s="19"/>
      <c r="N34" s="19"/>
      <c r="O34" s="19"/>
      <c r="P34" s="20">
        <f>SUM(U34:AA34)</f>
        <v>0</v>
      </c>
      <c r="Q34" s="21">
        <f>SUM(AB34:AH34)</f>
        <v>0</v>
      </c>
      <c r="R34" s="20">
        <f>SUM(AI34:AO34)</f>
        <v>0</v>
      </c>
      <c r="S34" s="22" t="str">
        <f>TRIM(IF(AI34&gt;10,"Mo über 10 h. ",IF(AI34&gt;8,"Mo über 8 h. ",""))&amp;IF(AJ34&gt;10,"Di über 10 h. ",IF(AJ34&gt;8,"Di über 8 h. ",""))&amp;IF(AK34&gt;10,"Mi über 10 h. ",IF(AK34&gt;8,"Mi über 8 h. ",""))&amp;IF(AL34&gt;10,"Do über 10 h. ",IF(AL34&gt;8,"Do über 8 h. ",""))&amp;IF(AM34&gt;10,"Fr über 10 h. ",IF(AM34&gt;8,"Fr über 8 h. ",""))&amp;IF(AN34&gt;10,"Sa über 10 h. ",IF(AN34&gt;8,"Sa über 8 h. ",""))&amp;IF(AO34&gt;10,"So über 10 h. ",IF(AO34&gt;8,"So über 8 h. ",""))&amp;IF(ISNUMBER(AP34),IF(AP34&lt;10,"Ruhezeit Mo–Di unter 10 h. ",IF(AP34&lt;11,"Ruhezeit Mo–Di unter 11 h. ","")),"")&amp;IF(ISNUMBER(AQ34),IF(AQ34&lt;10,"Ruhezeit Di–Mi unter 10 h. ",IF(AQ34&lt;11,"Ruhezeit Di–Mi unter 11 h. ","")),"")&amp;IF(ISNUMBER(AR34),IF(AR34&lt;10,"Ruhezeit Mi–Do unter 10 h. ",IF(AR34&lt;11,"Ruhezeit Mi–Do unter 11 h. ","")),"")&amp;IF(ISNUMBER(AS34),IF(AS34&lt;10,"Ruhezeit Do–Fr unter 10 h. ",IF(AS34&lt;11,"Ruhezeit Do–Fr unter 11 h. ","")),"")&amp;IF(ISNUMBER(AT34),IF(AT34&lt;10,"Ruhezeit Fr–Sa unter 10 h. ",IF(AT34&lt;11,"Ruhezeit Fr–Sa unter 11 h. ","")),"")&amp;IF(ISNUMBER(AU34),IF(AU34&lt;10,"Ruhezeit Sa–So unter 10 h. ",IF(AU34&lt;11,"Ruhezeit Sa–So unter 11 h. ","")),""))</f>
        <v/>
      </c>
      <c r="U34" s="23">
        <f>IF(AND(ISNUMBER(B34),ISNUMBER(C34)),ROUND(MOD(C34-B34,1)*24,4),0)</f>
        <v>0</v>
      </c>
      <c r="V34" s="23">
        <f>IF(AND(ISNUMBER(D34),ISNUMBER(E34)),ROUND(MOD(E34-D34,1)*24,4),0)</f>
        <v>0</v>
      </c>
      <c r="W34" s="23">
        <f>IF(AND(ISNUMBER(F34),ISNUMBER(G34)),ROUND(MOD(G34-F34,1)*24,4),0)</f>
        <v>0</v>
      </c>
      <c r="X34" s="23">
        <f>IF(AND(ISNUMBER(H34),ISNUMBER(I34)),ROUND(MOD(I34-H34,1)*24,4),0)</f>
        <v>0</v>
      </c>
      <c r="Y34" s="23">
        <f>IF(AND(ISNUMBER(J34),ISNUMBER(K34)),ROUND(MOD(K34-J34,1)*24,4),0)</f>
        <v>0</v>
      </c>
      <c r="Z34" s="23">
        <f>IF(AND(ISNUMBER(L34),ISNUMBER(M34)),ROUND(MOD(M34-L34,1)*24,4),0)</f>
        <v>0</v>
      </c>
      <c r="AA34" s="23">
        <f>IF(AND(ISNUMBER(N34),ISNUMBER(O34)),ROUND(MOD(O34-N34,1)*24,4),0)</f>
        <v>0</v>
      </c>
      <c r="AB34" s="24">
        <f>IF(U34&lt;=6,0,IF(U34&lt;=6.5,ROUND((U34-6)*60,0),IF(U34&lt;=9.5,30,IF(U34&lt;=9.75,ROUND((U34-9)*60,0),45))))</f>
        <v>0</v>
      </c>
      <c r="AC34" s="24">
        <f>IF(V34&lt;=6,0,IF(V34&lt;=6.5,ROUND((V34-6)*60,0),IF(V34&lt;=9.5,30,IF(V34&lt;=9.75,ROUND((V34-9)*60,0),45))))</f>
        <v>0</v>
      </c>
      <c r="AD34" s="24">
        <f>IF(W34&lt;=6,0,IF(W34&lt;=6.5,ROUND((W34-6)*60,0),IF(W34&lt;=9.5,30,IF(W34&lt;=9.75,ROUND((W34-9)*60,0),45))))</f>
        <v>0</v>
      </c>
      <c r="AE34" s="24">
        <f>IF(X34&lt;=6,0,IF(X34&lt;=6.5,ROUND((X34-6)*60,0),IF(X34&lt;=9.5,30,IF(X34&lt;=9.75,ROUND((X34-9)*60,0),45))))</f>
        <v>0</v>
      </c>
      <c r="AF34" s="24">
        <f>IF(Y34&lt;=6,0,IF(Y34&lt;=6.5,ROUND((Y34-6)*60,0),IF(Y34&lt;=9.5,30,IF(Y34&lt;=9.75,ROUND((Y34-9)*60,0),45))))</f>
        <v>0</v>
      </c>
      <c r="AG34" s="24">
        <f>IF(Z34&lt;=6,0,IF(Z34&lt;=6.5,ROUND((Z34-6)*60,0),IF(Z34&lt;=9.5,30,IF(Z34&lt;=9.75,ROUND((Z34-9)*60,0),45))))</f>
        <v>0</v>
      </c>
      <c r="AH34" s="24">
        <f>IF(AA34&lt;=6,0,IF(AA34&lt;=6.5,ROUND((AA34-6)*60,0),IF(AA34&lt;=9.5,30,IF(AA34&lt;=9.75,ROUND((AA34-9)*60,0),45))))</f>
        <v>0</v>
      </c>
      <c r="AI34" s="23">
        <f>U34-AB34/60</f>
        <v>0</v>
      </c>
      <c r="AJ34" s="23">
        <f>V34-AC34/60</f>
        <v>0</v>
      </c>
      <c r="AK34" s="23">
        <f>W34-AD34/60</f>
        <v>0</v>
      </c>
      <c r="AL34" s="23">
        <f>X34-AE34/60</f>
        <v>0</v>
      </c>
      <c r="AM34" s="23">
        <f>Y34-AF34/60</f>
        <v>0</v>
      </c>
      <c r="AN34" s="23">
        <f>Z34-AG34/60</f>
        <v>0</v>
      </c>
      <c r="AO34" s="23">
        <f>AA34-AH34/60</f>
        <v>0</v>
      </c>
      <c r="AP34" s="23" t="str">
        <f>IF(AND(ISNUMBER(B34),ISNUMBER(C34),ISNUMBER(D34)),ROUND(IF(C34&gt;B34,1-C34+D34,D34-C34)*24,4),"")</f>
        <v/>
      </c>
      <c r="AQ34" s="23" t="str">
        <f>IF(AND(ISNUMBER(D34),ISNUMBER(E34),ISNUMBER(F34)),ROUND(IF(E34&gt;D34,1-E34+F34,F34-E34)*24,4),"")</f>
        <v/>
      </c>
      <c r="AR34" s="23" t="str">
        <f>IF(AND(ISNUMBER(F34),ISNUMBER(G34),ISNUMBER(H34)),ROUND(IF(G34&gt;F34,1-G34+H34,H34-G34)*24,4),"")</f>
        <v/>
      </c>
      <c r="AS34" s="23" t="str">
        <f>IF(AND(ISNUMBER(H34),ISNUMBER(I34),ISNUMBER(J34)),ROUND(IF(I34&gt;H34,1-I34+J34,J34-I34)*24,4),"")</f>
        <v/>
      </c>
      <c r="AT34" s="23" t="str">
        <f>IF(AND(ISNUMBER(J34),ISNUMBER(K34),ISNUMBER(L34)),ROUND(IF(K34&gt;J34,1-K34+L34,L34-K34)*24,4),"")</f>
        <v/>
      </c>
      <c r="AU34" s="23" t="str">
        <f>IF(AND(ISNUMBER(L34),ISNUMBER(M34),ISNUMBER(N34)),ROUND(IF(M34&gt;L34,1-M34+N34,N34-M34)*24,4),"")</f>
        <v/>
      </c>
    </row>
    <row r="35" ht="30" customHeight="1">
      <c r="A35" s="18"/>
      <c r="B35" s="19"/>
      <c r="C35" s="19"/>
      <c r="D35" s="19"/>
      <c r="E35" s="19"/>
      <c r="F35" s="19"/>
      <c r="G35" s="19"/>
      <c r="H35" s="19"/>
      <c r="I35" s="19"/>
      <c r="J35" s="19"/>
      <c r="K35" s="19"/>
      <c r="L35" s="19"/>
      <c r="M35" s="19"/>
      <c r="N35" s="19"/>
      <c r="O35" s="19"/>
      <c r="P35" s="20">
        <f>SUM(U35:AA35)</f>
        <v>0</v>
      </c>
      <c r="Q35" s="21">
        <f>SUM(AB35:AH35)</f>
        <v>0</v>
      </c>
      <c r="R35" s="20">
        <f>SUM(AI35:AO35)</f>
        <v>0</v>
      </c>
      <c r="S35" s="22" t="str">
        <f>TRIM(IF(AI35&gt;10,"Mo über 10 h. ",IF(AI35&gt;8,"Mo über 8 h. ",""))&amp;IF(AJ35&gt;10,"Di über 10 h. ",IF(AJ35&gt;8,"Di über 8 h. ",""))&amp;IF(AK35&gt;10,"Mi über 10 h. ",IF(AK35&gt;8,"Mi über 8 h. ",""))&amp;IF(AL35&gt;10,"Do über 10 h. ",IF(AL35&gt;8,"Do über 8 h. ",""))&amp;IF(AM35&gt;10,"Fr über 10 h. ",IF(AM35&gt;8,"Fr über 8 h. ",""))&amp;IF(AN35&gt;10,"Sa über 10 h. ",IF(AN35&gt;8,"Sa über 8 h. ",""))&amp;IF(AO35&gt;10,"So über 10 h. ",IF(AO35&gt;8,"So über 8 h. ",""))&amp;IF(ISNUMBER(AP35),IF(AP35&lt;10,"Ruhezeit Mo–Di unter 10 h. ",IF(AP35&lt;11,"Ruhezeit Mo–Di unter 11 h. ","")),"")&amp;IF(ISNUMBER(AQ35),IF(AQ35&lt;10,"Ruhezeit Di–Mi unter 10 h. ",IF(AQ35&lt;11,"Ruhezeit Di–Mi unter 11 h. ","")),"")&amp;IF(ISNUMBER(AR35),IF(AR35&lt;10,"Ruhezeit Mi–Do unter 10 h. ",IF(AR35&lt;11,"Ruhezeit Mi–Do unter 11 h. ","")),"")&amp;IF(ISNUMBER(AS35),IF(AS35&lt;10,"Ruhezeit Do–Fr unter 10 h. ",IF(AS35&lt;11,"Ruhezeit Do–Fr unter 11 h. ","")),"")&amp;IF(ISNUMBER(AT35),IF(AT35&lt;10,"Ruhezeit Fr–Sa unter 10 h. ",IF(AT35&lt;11,"Ruhezeit Fr–Sa unter 11 h. ","")),"")&amp;IF(ISNUMBER(AU35),IF(AU35&lt;10,"Ruhezeit Sa–So unter 10 h. ",IF(AU35&lt;11,"Ruhezeit Sa–So unter 11 h. ","")),""))</f>
        <v/>
      </c>
      <c r="U35" s="23">
        <f>IF(AND(ISNUMBER(B35),ISNUMBER(C35)),ROUND(MOD(C35-B35,1)*24,4),0)</f>
        <v>0</v>
      </c>
      <c r="V35" s="23">
        <f>IF(AND(ISNUMBER(D35),ISNUMBER(E35)),ROUND(MOD(E35-D35,1)*24,4),0)</f>
        <v>0</v>
      </c>
      <c r="W35" s="23">
        <f>IF(AND(ISNUMBER(F35),ISNUMBER(G35)),ROUND(MOD(G35-F35,1)*24,4),0)</f>
        <v>0</v>
      </c>
      <c r="X35" s="23">
        <f>IF(AND(ISNUMBER(H35),ISNUMBER(I35)),ROUND(MOD(I35-H35,1)*24,4),0)</f>
        <v>0</v>
      </c>
      <c r="Y35" s="23">
        <f>IF(AND(ISNUMBER(J35),ISNUMBER(K35)),ROUND(MOD(K35-J35,1)*24,4),0)</f>
        <v>0</v>
      </c>
      <c r="Z35" s="23">
        <f>IF(AND(ISNUMBER(L35),ISNUMBER(M35)),ROUND(MOD(M35-L35,1)*24,4),0)</f>
        <v>0</v>
      </c>
      <c r="AA35" s="23">
        <f>IF(AND(ISNUMBER(N35),ISNUMBER(O35)),ROUND(MOD(O35-N35,1)*24,4),0)</f>
        <v>0</v>
      </c>
      <c r="AB35" s="24">
        <f>IF(U35&lt;=6,0,IF(U35&lt;=6.5,ROUND((U35-6)*60,0),IF(U35&lt;=9.5,30,IF(U35&lt;=9.75,ROUND((U35-9)*60,0),45))))</f>
        <v>0</v>
      </c>
      <c r="AC35" s="24">
        <f>IF(V35&lt;=6,0,IF(V35&lt;=6.5,ROUND((V35-6)*60,0),IF(V35&lt;=9.5,30,IF(V35&lt;=9.75,ROUND((V35-9)*60,0),45))))</f>
        <v>0</v>
      </c>
      <c r="AD35" s="24">
        <f>IF(W35&lt;=6,0,IF(W35&lt;=6.5,ROUND((W35-6)*60,0),IF(W35&lt;=9.5,30,IF(W35&lt;=9.75,ROUND((W35-9)*60,0),45))))</f>
        <v>0</v>
      </c>
      <c r="AE35" s="24">
        <f>IF(X35&lt;=6,0,IF(X35&lt;=6.5,ROUND((X35-6)*60,0),IF(X35&lt;=9.5,30,IF(X35&lt;=9.75,ROUND((X35-9)*60,0),45))))</f>
        <v>0</v>
      </c>
      <c r="AF35" s="24">
        <f>IF(Y35&lt;=6,0,IF(Y35&lt;=6.5,ROUND((Y35-6)*60,0),IF(Y35&lt;=9.5,30,IF(Y35&lt;=9.75,ROUND((Y35-9)*60,0),45))))</f>
        <v>0</v>
      </c>
      <c r="AG35" s="24">
        <f>IF(Z35&lt;=6,0,IF(Z35&lt;=6.5,ROUND((Z35-6)*60,0),IF(Z35&lt;=9.5,30,IF(Z35&lt;=9.75,ROUND((Z35-9)*60,0),45))))</f>
        <v>0</v>
      </c>
      <c r="AH35" s="24">
        <f>IF(AA35&lt;=6,0,IF(AA35&lt;=6.5,ROUND((AA35-6)*60,0),IF(AA35&lt;=9.5,30,IF(AA35&lt;=9.75,ROUND((AA35-9)*60,0),45))))</f>
        <v>0</v>
      </c>
      <c r="AI35" s="23">
        <f>U35-AB35/60</f>
        <v>0</v>
      </c>
      <c r="AJ35" s="23">
        <f>V35-AC35/60</f>
        <v>0</v>
      </c>
      <c r="AK35" s="23">
        <f>W35-AD35/60</f>
        <v>0</v>
      </c>
      <c r="AL35" s="23">
        <f>X35-AE35/60</f>
        <v>0</v>
      </c>
      <c r="AM35" s="23">
        <f>Y35-AF35/60</f>
        <v>0</v>
      </c>
      <c r="AN35" s="23">
        <f>Z35-AG35/60</f>
        <v>0</v>
      </c>
      <c r="AO35" s="23">
        <f>AA35-AH35/60</f>
        <v>0</v>
      </c>
      <c r="AP35" s="23" t="str">
        <f>IF(AND(ISNUMBER(B35),ISNUMBER(C35),ISNUMBER(D35)),ROUND(IF(C35&gt;B35,1-C35+D35,D35-C35)*24,4),"")</f>
        <v/>
      </c>
      <c r="AQ35" s="23" t="str">
        <f>IF(AND(ISNUMBER(D35),ISNUMBER(E35),ISNUMBER(F35)),ROUND(IF(E35&gt;D35,1-E35+F35,F35-E35)*24,4),"")</f>
        <v/>
      </c>
      <c r="AR35" s="23" t="str">
        <f>IF(AND(ISNUMBER(F35),ISNUMBER(G35),ISNUMBER(H35)),ROUND(IF(G35&gt;F35,1-G35+H35,H35-G35)*24,4),"")</f>
        <v/>
      </c>
      <c r="AS35" s="23" t="str">
        <f>IF(AND(ISNUMBER(H35),ISNUMBER(I35),ISNUMBER(J35)),ROUND(IF(I35&gt;H35,1-I35+J35,J35-I35)*24,4),"")</f>
        <v/>
      </c>
      <c r="AT35" s="23" t="str">
        <f>IF(AND(ISNUMBER(J35),ISNUMBER(K35),ISNUMBER(L35)),ROUND(IF(K35&gt;J35,1-K35+L35,L35-K35)*24,4),"")</f>
        <v/>
      </c>
      <c r="AU35" s="23" t="str">
        <f>IF(AND(ISNUMBER(L35),ISNUMBER(M35),ISNUMBER(N35)),ROUND(IF(M35&gt;L35,1-M35+N35,N35-M35)*24,4),"")</f>
        <v/>
      </c>
    </row>
    <row r="36" ht="22" customHeight="1">
      <c r="A36" t="s" s="17">
        <v>29</v>
      </c>
      <c r="B36" s="25">
        <f>SUM(AI8:AI35)</f>
        <v>16</v>
      </c>
      <c r="C36" s="25"/>
      <c r="D36" s="25">
        <f>SUM(AJ8:AJ35)</f>
        <v>23.5</v>
      </c>
      <c r="E36" s="25"/>
      <c r="F36" s="25">
        <f>SUM(AK8:AK35)</f>
        <v>29.5</v>
      </c>
      <c r="G36" s="25"/>
      <c r="H36" s="25">
        <f>SUM(AL8:AL35)</f>
        <v>37.5</v>
      </c>
      <c r="I36" s="25"/>
      <c r="J36" s="25">
        <f>SUM(AM8:AM35)</f>
        <v>32.75</v>
      </c>
      <c r="K36" s="25"/>
      <c r="L36" s="25">
        <f>SUM(AN8:AN35)</f>
        <v>23.5</v>
      </c>
      <c r="M36" s="25"/>
      <c r="N36" s="25">
        <f>SUM(AO8:AO35)</f>
        <v>7.5</v>
      </c>
      <c r="O36" s="25"/>
      <c r="P36" s="25">
        <f>SUM(P8:P35)</f>
        <v>181.5</v>
      </c>
      <c r="Q36" s="26">
        <f>SUM(Q8:Q35)</f>
        <v>675</v>
      </c>
      <c r="R36" s="25">
        <f>SUM(R8:R35)</f>
        <v>170.25</v>
      </c>
    </row>
    <row r="37" ht="22" customHeight="1">
      <c r="A37" t="s" s="17">
        <v>30</v>
      </c>
      <c r="B37" s="26">
        <f>COUNT(B8:B35)</f>
        <v>2</v>
      </c>
      <c r="C37" s="26"/>
      <c r="D37" s="26">
        <f>COUNT(D8:D35)</f>
        <v>3</v>
      </c>
      <c r="E37" s="26"/>
      <c r="F37" s="26">
        <f>COUNT(F8:F35)</f>
        <v>4</v>
      </c>
      <c r="G37" s="26"/>
      <c r="H37" s="26">
        <f>COUNT(H8:H35)</f>
        <v>5</v>
      </c>
      <c r="I37" s="26"/>
      <c r="J37" s="26">
        <f>COUNT(J8:J35)</f>
        <v>4</v>
      </c>
      <c r="K37" s="26"/>
      <c r="L37" s="26">
        <f>COUNT(L8:L35)</f>
        <v>3</v>
      </c>
      <c r="M37" s="26"/>
      <c r="N37" s="26">
        <f>COUNT(N8:N35)</f>
        <v>1</v>
      </c>
      <c r="O37" s="26"/>
    </row>
    <row r="38"/>
    <row r="39" ht="30" customHeight="1">
      <c r="A39" t="s" s="10">
        <v>31</v>
      </c>
      <c r="B39" s="10"/>
      <c r="C39" s="10"/>
      <c r="D39" s="10"/>
      <c r="E39" s="10"/>
      <c r="F39" s="10"/>
      <c r="G39" s="10"/>
      <c r="H39" s="10"/>
      <c r="I39" s="10"/>
      <c r="J39" s="10"/>
      <c r="K39" s="10"/>
      <c r="L39" s="10"/>
      <c r="M39" s="10"/>
      <c r="N39" s="10"/>
      <c r="O39" s="10"/>
      <c r="P39" s="10"/>
      <c r="Q39" s="10"/>
      <c r="R39" s="10"/>
      <c r="S39" s="10"/>
    </row>
  </sheetData>
  <mergeCells count="42">
    <mergeCell ref="B2:C2"/>
    <mergeCell ref="G2:K2"/>
    <mergeCell ref="A3:S3"/>
    <mergeCell ref="B4:H4"/>
    <mergeCell ref="I4:O4"/>
    <mergeCell ref="P4:S4"/>
    <mergeCell ref="A5:A7"/>
    <mergeCell ref="B5:C5"/>
    <mergeCell ref="B6:C6"/>
    <mergeCell ref="D5:E5"/>
    <mergeCell ref="D6:E6"/>
    <mergeCell ref="F5:G5"/>
    <mergeCell ref="F6:G6"/>
    <mergeCell ref="H5:I5"/>
    <mergeCell ref="H6:I6"/>
    <mergeCell ref="J5:K5"/>
    <mergeCell ref="J6:K6"/>
    <mergeCell ref="L5:M5"/>
    <mergeCell ref="L6:M6"/>
    <mergeCell ref="N5:O5"/>
    <mergeCell ref="N6:O6"/>
    <mergeCell ref="P5:R6"/>
    <mergeCell ref="S5:S6"/>
    <mergeCell ref="A8:S8"/>
    <mergeCell ref="A15:S15"/>
    <mergeCell ref="A22:S22"/>
    <mergeCell ref="A29:S29"/>
    <mergeCell ref="B36:C36"/>
    <mergeCell ref="B37:C37"/>
    <mergeCell ref="D36:E36"/>
    <mergeCell ref="D37:E37"/>
    <mergeCell ref="F36:G36"/>
    <mergeCell ref="F37:G37"/>
    <mergeCell ref="H36:I36"/>
    <mergeCell ref="H37:I37"/>
    <mergeCell ref="J36:K36"/>
    <mergeCell ref="J37:K37"/>
    <mergeCell ref="L36:M36"/>
    <mergeCell ref="L37:M37"/>
    <mergeCell ref="N36:O36"/>
    <mergeCell ref="N37:O37"/>
    <mergeCell ref="A39:S39"/>
  </mergeCells>
  <conditionalFormatting sqref="B9:C14 B16:C21 B23:C28 B30:C35">
    <cfRule type="expression" dxfId="0" priority="27" stopIfTrue="1">
      <formula>$AI9&gt;10</formula>
    </cfRule>
  </conditionalFormatting>
  <conditionalFormatting sqref="D9:E14 D16:E21 D23:E28 D30:E35">
    <cfRule type="expression" dxfId="0" priority="28" stopIfTrue="1">
      <formula>$AJ9&gt;10</formula>
    </cfRule>
  </conditionalFormatting>
  <conditionalFormatting sqref="D9:D14 D16:D21 D23:D28 D30:D35">
    <cfRule type="expression" dxfId="0" priority="29" stopIfTrue="1">
      <formula>AND(ISNUMBER($AP9),$AP9&lt;10)</formula>
    </cfRule>
  </conditionalFormatting>
  <conditionalFormatting sqref="F9:G14 F16:G21 F23:G28 F30:G35">
    <cfRule type="expression" dxfId="0" priority="30" stopIfTrue="1">
      <formula>$AK9&gt;10</formula>
    </cfRule>
  </conditionalFormatting>
  <conditionalFormatting sqref="F9:F14 F16:F21 F23:F28 F30:F35">
    <cfRule type="expression" dxfId="0" priority="31" stopIfTrue="1">
      <formula>AND(ISNUMBER($AQ9),$AQ9&lt;10)</formula>
    </cfRule>
  </conditionalFormatting>
  <conditionalFormatting sqref="H9:I14 H16:I21 H23:I28 H30:I35">
    <cfRule type="expression" dxfId="0" priority="32" stopIfTrue="1">
      <formula>$AL9&gt;10</formula>
    </cfRule>
  </conditionalFormatting>
  <conditionalFormatting sqref="H9:H14 H16:H21 H23:H28 H30:H35">
    <cfRule type="expression" dxfId="0" priority="33" stopIfTrue="1">
      <formula>AND(ISNUMBER($AR9),$AR9&lt;10)</formula>
    </cfRule>
  </conditionalFormatting>
  <conditionalFormatting sqref="J9:K14 J16:K21 J23:K28 J30:K35">
    <cfRule type="expression" dxfId="0" priority="34" stopIfTrue="1">
      <formula>$AM9&gt;10</formula>
    </cfRule>
  </conditionalFormatting>
  <conditionalFormatting sqref="J9:J14 J16:J21 J23:J28 J30:J35">
    <cfRule type="expression" dxfId="0" priority="35" stopIfTrue="1">
      <formula>AND(ISNUMBER($AS9),$AS9&lt;10)</formula>
    </cfRule>
  </conditionalFormatting>
  <conditionalFormatting sqref="L9:M14 L16:M21 L23:M28 L30:M35">
    <cfRule type="expression" dxfId="0" priority="36" stopIfTrue="1">
      <formula>$AN9&gt;10</formula>
    </cfRule>
  </conditionalFormatting>
  <conditionalFormatting sqref="L9:L14 L16:L21 L23:L28 L30:L35">
    <cfRule type="expression" dxfId="0" priority="37" stopIfTrue="1">
      <formula>AND(ISNUMBER($AT9),$AT9&lt;10)</formula>
    </cfRule>
  </conditionalFormatting>
  <conditionalFormatting sqref="N9:O14 N16:O21 N23:O28 N30:O35">
    <cfRule type="expression" dxfId="0" priority="38" stopIfTrue="1">
      <formula>$AO9&gt;10</formula>
    </cfRule>
  </conditionalFormatting>
  <conditionalFormatting sqref="N9:N14 N16:N21 N23:N28 N30:N35">
    <cfRule type="expression" dxfId="0" priority="39" stopIfTrue="1">
      <formula>AND(ISNUMBER($AU9),$AU9&lt;10)</formula>
    </cfRule>
  </conditionalFormatting>
  <conditionalFormatting sqref="B9:C14 B16:C21 B23:C28 B30:C35">
    <cfRule type="expression" dxfId="1" priority="40">
      <formula>$AI9&gt;8</formula>
    </cfRule>
  </conditionalFormatting>
  <conditionalFormatting sqref="D9:E14 D16:E21 D23:E28 D30:E35">
    <cfRule type="expression" dxfId="1" priority="41">
      <formula>$AJ9&gt;8</formula>
    </cfRule>
  </conditionalFormatting>
  <conditionalFormatting sqref="D9:D14 D16:D21 D23:D28 D30:D35">
    <cfRule type="expression" dxfId="1" priority="42">
      <formula>AND(ISNUMBER($AP9),$AP9&lt;11)</formula>
    </cfRule>
  </conditionalFormatting>
  <conditionalFormatting sqref="F9:G14 F16:G21 F23:G28 F30:G35">
    <cfRule type="expression" dxfId="1" priority="43">
      <formula>$AK9&gt;8</formula>
    </cfRule>
  </conditionalFormatting>
  <conditionalFormatting sqref="F9:F14 F16:F21 F23:F28 F30:F35">
    <cfRule type="expression" dxfId="1" priority="44">
      <formula>AND(ISNUMBER($AQ9),$AQ9&lt;11)</formula>
    </cfRule>
  </conditionalFormatting>
  <conditionalFormatting sqref="H9:I14 H16:I21 H23:I28 H30:I35">
    <cfRule type="expression" dxfId="1" priority="45">
      <formula>$AL9&gt;8</formula>
    </cfRule>
  </conditionalFormatting>
  <conditionalFormatting sqref="H9:H14 H16:H21 H23:H28 H30:H35">
    <cfRule type="expression" dxfId="1" priority="46">
      <formula>AND(ISNUMBER($AR9),$AR9&lt;11)</formula>
    </cfRule>
  </conditionalFormatting>
  <conditionalFormatting sqref="J9:K14 J16:K21 J23:K28 J30:K35">
    <cfRule type="expression" dxfId="1" priority="47">
      <formula>$AM9&gt;8</formula>
    </cfRule>
  </conditionalFormatting>
  <conditionalFormatting sqref="J9:J14 J16:J21 J23:J28 J30:J35">
    <cfRule type="expression" dxfId="1" priority="48">
      <formula>AND(ISNUMBER($AS9),$AS9&lt;11)</formula>
    </cfRule>
  </conditionalFormatting>
  <conditionalFormatting sqref="L9:M14 L16:M21 L23:M28 L30:M35">
    <cfRule type="expression" dxfId="1" priority="49">
      <formula>$AN9&gt;8</formula>
    </cfRule>
  </conditionalFormatting>
  <conditionalFormatting sqref="L9:L14 L16:L21 L23:L28 L30:L35">
    <cfRule type="expression" dxfId="1" priority="50">
      <formula>AND(ISNUMBER($AT9),$AT9&lt;11)</formula>
    </cfRule>
  </conditionalFormatting>
  <conditionalFormatting sqref="N9:O14 N16:O21 N23:O28 N30:O35">
    <cfRule type="expression" dxfId="1" priority="51">
      <formula>$AO9&gt;8</formula>
    </cfRule>
  </conditionalFormatting>
  <conditionalFormatting sqref="N9:N14 N16:N21 N23:N28 N30:N35">
    <cfRule type="expression" dxfId="1" priority="52">
      <formula>AND(ISNUMBER($AU9),$AU9&lt;11)</formula>
    </cfRule>
  </conditionalFormatting>
  <pageMargins left="0.4" right="0.4" top="0.5" bottom="0.5" header="0.3" footer="0.3"/>
  <pageSetup paperSize="9" orientation="landscape" fitToWidth="1" fitToHeight="0"/>
</worksheet>
</file>